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445" activeTab="0"/>
  </bookViews>
  <sheets>
    <sheet name="总表" sheetId="1" r:id="rId1"/>
    <sheet name="志愿者零星捐赠明细" sheetId="2" r:id="rId2"/>
  </sheets>
  <definedNames/>
  <calcPr fullCalcOnLoad="1"/>
</workbook>
</file>

<file path=xl/sharedStrings.xml><?xml version="1.0" encoding="utf-8"?>
<sst xmlns="http://schemas.openxmlformats.org/spreadsheetml/2006/main" count="341" uniqueCount="252">
  <si>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</si>
  <si>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</si>
  <si>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</si>
  <si>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</si>
  <si>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</si>
  <si>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</si>
  <si>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</si>
  <si>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上海新联康投资顾问有限公司</t>
  </si>
  <si>
    <t>嘉实基金管理有限公司</t>
  </si>
  <si>
    <t>三星（中国）投资有限公司</t>
  </si>
  <si>
    <t>西部阳光行动“大学生支教”</t>
  </si>
  <si>
    <t>培青基金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</si>
  <si>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</si>
  <si>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</si>
  <si>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</si>
  <si>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</si>
  <si>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</si>
  <si>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</si>
  <si>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</si>
  <si>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</si>
  <si>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>新联康（中国）有限公司</t>
  </si>
  <si>
    <t xml:space="preserve">正荣集团有限公司 </t>
  </si>
  <si>
    <t>新公民兴趣小组</t>
  </si>
  <si>
    <t>新民教育公益基金</t>
  </si>
  <si>
    <t>周小丽</t>
  </si>
  <si>
    <t>基金会发展</t>
  </si>
  <si>
    <t>老罗和他的朋友们教育科技（北京）有限公司</t>
  </si>
  <si>
    <t>阳光助飞—西北女高中生资助项目</t>
  </si>
  <si>
    <t>Givology</t>
  </si>
  <si>
    <t>阳光助学项目</t>
  </si>
  <si>
    <t>报表说明事项：</t>
  </si>
  <si>
    <t>Lo Ying Shek Chi Wai Foundation</t>
  </si>
  <si>
    <t xml:space="preserve"> </t>
  </si>
  <si>
    <t>序号</t>
  </si>
  <si>
    <t>首域投资有限责任公司</t>
  </si>
  <si>
    <t>甘肃宕昌县基础教育综合提升项目（三期）</t>
  </si>
  <si>
    <t>玉树地震灾后教育支持—“藏族志愿者支教行动”</t>
  </si>
  <si>
    <t>营伟华</t>
  </si>
  <si>
    <t>心平公益基金会</t>
  </si>
  <si>
    <t>西部阳光行动大学生社团公益行动力提升</t>
  </si>
  <si>
    <t>陪伴成长—农村寄宿制学校驻校社工</t>
  </si>
  <si>
    <t>林紫燕</t>
  </si>
  <si>
    <t>吉美坚赞学校藏式建筑班课程建设</t>
  </si>
  <si>
    <t>川藏线自行车骑行车友会</t>
  </si>
  <si>
    <t>北京市朝阳区自然之友环境研究所</t>
  </si>
  <si>
    <t>捐赠方</t>
  </si>
  <si>
    <t>实物</t>
  </si>
  <si>
    <t>捐赠数量</t>
  </si>
  <si>
    <t>捐赠金额</t>
  </si>
  <si>
    <t>合  计</t>
  </si>
  <si>
    <t>感谢以上单位及个人对我基金会的大力支持！</t>
  </si>
  <si>
    <t>梦想行动派—流动儿童非正规教育</t>
  </si>
  <si>
    <t>举力基金</t>
  </si>
  <si>
    <t>吕飞</t>
  </si>
  <si>
    <t>志愿者零星捐赠</t>
  </si>
  <si>
    <t>甘肃宕昌县基础教育综合提升项目（二期）</t>
  </si>
  <si>
    <t>甘肃成县基础教育综合提升项目（一期、二期）</t>
  </si>
  <si>
    <t>南都公益基金会</t>
  </si>
  <si>
    <t>支持农村贫困教师</t>
  </si>
  <si>
    <t>上海鸿舸货运代理有限公司</t>
  </si>
  <si>
    <t>阳光童趣园—农村幼儿教育支持平台</t>
  </si>
  <si>
    <t>梁硕鸿</t>
  </si>
  <si>
    <t>腾讯公益慈善基金会</t>
  </si>
  <si>
    <t>彩蝶计划</t>
  </si>
  <si>
    <t>益微青年公益发展</t>
  </si>
  <si>
    <t>西部阳光行动2012大学生暑期支教</t>
  </si>
  <si>
    <t>北京世纪奕阳教育科技有限公司</t>
  </si>
  <si>
    <t>北京市西部阳光农村发展基金会</t>
  </si>
  <si>
    <t xml:space="preserve">                                                —财务收支报表</t>
  </si>
  <si>
    <t>阳光助飞—青海玉树地区贫困藏族高中生项目</t>
  </si>
  <si>
    <t>施永青基金有限公司</t>
  </si>
  <si>
    <t>阳光童趣园—甘肃成县农村幼儿教育探索</t>
  </si>
  <si>
    <t>阳光童趣园—甘肃宕昌农村幼儿教育探索</t>
  </si>
  <si>
    <t>阳光童趣园—甘肃徽县农村幼儿教育探索</t>
  </si>
  <si>
    <t>雏鹰起飞2012大学生公益行动</t>
  </si>
  <si>
    <t>北京美信时代科技有限公司</t>
  </si>
  <si>
    <t>孩子帮助孩子专项基金</t>
  </si>
  <si>
    <t>志愿者捐赠</t>
  </si>
  <si>
    <t>西安欧亚学院、江苏昌明教育基金等</t>
  </si>
  <si>
    <t>基金会负责人：来超</t>
  </si>
  <si>
    <t>甘肃康县基础教育综合提升项目</t>
  </si>
  <si>
    <t>捐赠收入：（货币性捐赠收入）</t>
  </si>
  <si>
    <t>公益支出：（货币性公益支出）</t>
  </si>
  <si>
    <t>深圳市社会公益基金会</t>
  </si>
  <si>
    <t>阳光童趣园—甘肃礼县农村幼儿教育探索</t>
  </si>
  <si>
    <t>汇丰银行</t>
  </si>
  <si>
    <t>非限定性</t>
  </si>
  <si>
    <t>赠予亚洲</t>
  </si>
  <si>
    <t>永丰小学项目</t>
  </si>
  <si>
    <t>北京乐知自胜教育咨询中心有限责任公司</t>
  </si>
  <si>
    <t>中央编译局</t>
  </si>
  <si>
    <t>北京益派市场咨询有限公司</t>
  </si>
  <si>
    <t>阳光助学项目</t>
  </si>
  <si>
    <t xml:space="preserve">  财 务:裴晓娟</t>
  </si>
  <si>
    <t>北师大“跨越式实验”项目农村实践</t>
  </si>
  <si>
    <t>桥畔计划—教育公益组织支持平台</t>
  </si>
  <si>
    <t>阳光助飞—藏族地区贫困女高中生资助</t>
  </si>
  <si>
    <t>梁从诫先生环保—教育基金</t>
  </si>
  <si>
    <t>实物捐赠</t>
  </si>
  <si>
    <t>志愿者零星捐赠</t>
  </si>
  <si>
    <t>渤海石油运输有限责任公司</t>
  </si>
  <si>
    <t>UBS Optimus Foundation</t>
  </si>
  <si>
    <t>阳光童趣园—项目评估</t>
  </si>
  <si>
    <t>杜吴锦</t>
  </si>
  <si>
    <t>阳光助飞—宁夏海原县高中生资助项目</t>
  </si>
  <si>
    <t>周小丽</t>
  </si>
  <si>
    <t>自然之友绿皮书项目资助</t>
  </si>
  <si>
    <t>青葵花导师计划</t>
  </si>
  <si>
    <r>
      <t>4</t>
    </r>
    <r>
      <rPr>
        <sz val="9"/>
        <rFont val="宋体"/>
        <family val="0"/>
      </rPr>
      <t>20雅安地震紧急救灾及灾后教育</t>
    </r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</si>
  <si>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</si>
  <si>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</si>
  <si>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</si>
  <si>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</si>
  <si>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</si>
  <si>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</si>
  <si>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</si>
  <si>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</si>
  <si>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</si>
  <si>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</si>
  <si>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</si>
  <si>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</si>
  <si>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</si>
  <si>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</si>
  <si>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</si>
  <si>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</si>
  <si>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</si>
  <si>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</si>
  <si>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</si>
  <si>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</si>
  <si>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</si>
  <si>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</si>
  <si>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</si>
  <si>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</si>
  <si>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</si>
  <si>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</si>
  <si>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</si>
  <si>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</si>
  <si>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</si>
  <si>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</si>
  <si>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</si>
  <si>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</si>
  <si>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</si>
  <si>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</si>
  <si>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</si>
  <si>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</si>
  <si>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</si>
  <si>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</si>
  <si>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</si>
  <si>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</si>
  <si>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</si>
  <si>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</si>
  <si>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</si>
  <si>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</si>
  <si>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</si>
  <si>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</si>
  <si>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</si>
  <si>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</si>
  <si>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</si>
  <si>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</si>
  <si>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</si>
  <si>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</si>
  <si>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</si>
  <si>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</si>
  <si>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</si>
  <si>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</si>
  <si>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</si>
  <si>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</si>
  <si>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</si>
  <si>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</si>
  <si>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</si>
  <si>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</si>
  <si>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</si>
  <si>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</si>
  <si>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</si>
  <si>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</si>
  <si>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</si>
  <si>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</si>
  <si>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</si>
  <si>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</si>
  <si>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</si>
  <si>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</si>
  <si>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</si>
  <si>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</si>
  <si>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</si>
  <si>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</si>
  <si>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</si>
  <si>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</si>
  <si>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</si>
  <si>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</si>
  <si>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</si>
  <si>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</si>
  <si>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</si>
  <si>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</si>
  <si>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</si>
  <si>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</si>
  <si>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</si>
  <si>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</si>
  <si>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</si>
  <si>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</si>
  <si>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</si>
  <si>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</si>
  <si>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</si>
  <si>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</si>
  <si>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</si>
  <si>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</si>
  <si>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</si>
  <si>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</si>
  <si>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</si>
  <si>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</si>
  <si>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</si>
  <si>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</si>
  <si>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r>
      <t xml:space="preserve"> </t>
    </r>
    <r>
      <rPr>
        <sz val="9"/>
        <rFont val="宋体"/>
        <family val="0"/>
      </rPr>
      <t xml:space="preserve">                  </t>
    </r>
    <r>
      <rPr>
        <sz val="9"/>
        <rFont val="宋体"/>
        <family val="0"/>
      </rPr>
      <t>财务：裴晓娟</t>
    </r>
  </si>
  <si>
    <t>2013年雏雁起飞大学生公益行动激励计划</t>
  </si>
  <si>
    <t>西部阳光行动2013大学生暑期支教</t>
  </si>
  <si>
    <t>浙江敦和慈善基金会</t>
  </si>
  <si>
    <t>北京中研万康中医医院</t>
  </si>
  <si>
    <t>李嵩杰</t>
  </si>
  <si>
    <t>马志斌</t>
  </si>
  <si>
    <t>北京青青蓝蓝图书有限公司</t>
  </si>
  <si>
    <t>图书</t>
  </si>
  <si>
    <t>新联康（中国）有限公司员工集体捐赠</t>
  </si>
  <si>
    <t>陪伴成长—农村寄宿制学校驻校社工</t>
  </si>
  <si>
    <t>陪伴成长—农村寄宿制学校驻校社工摄影制作</t>
  </si>
  <si>
    <t>彩虹桥非传统教学项目</t>
  </si>
  <si>
    <t>阳光童趣园—甘肃陇南农村幼儿教育探索</t>
  </si>
  <si>
    <t>儿童床单</t>
  </si>
  <si>
    <r>
      <t>7</t>
    </r>
    <r>
      <rPr>
        <sz val="9"/>
        <rFont val="宋体"/>
        <family val="0"/>
      </rPr>
      <t>00条</t>
    </r>
  </si>
  <si>
    <t>十号院基金</t>
  </si>
  <si>
    <r>
      <t>8</t>
    </r>
    <r>
      <rPr>
        <sz val="9"/>
        <rFont val="宋体"/>
        <family val="0"/>
      </rPr>
      <t>79套</t>
    </r>
  </si>
  <si>
    <t>报表时间：二零壹叁年七月三十一日</t>
  </si>
  <si>
    <t>甘肃陇南农村寄宿制学校硬件设施提升项目</t>
  </si>
  <si>
    <t>好丽友食品有限公司</t>
  </si>
  <si>
    <t>好丽友杯大学生公益实践大赛台湾行</t>
  </si>
  <si>
    <t>宋宇光</t>
  </si>
  <si>
    <t>朱德鹏</t>
  </si>
  <si>
    <t>王建兵</t>
  </si>
  <si>
    <t>苏州工业园新鸿嘉有限公司</t>
  </si>
  <si>
    <t>北京世纪隆文品牌管理有限公司</t>
  </si>
  <si>
    <t>加多宝-学子情支教</t>
  </si>
  <si>
    <t>徐氏家族慈善基金会</t>
  </si>
  <si>
    <r>
      <t>2</t>
    </r>
    <r>
      <rPr>
        <sz val="9"/>
        <rFont val="宋体"/>
        <family val="0"/>
      </rPr>
      <t>013年教育公益组织年会</t>
    </r>
  </si>
  <si>
    <t>浙江省网易慈善基金会</t>
  </si>
  <si>
    <t>2013年“心舞”留守儿童夏令营</t>
  </si>
  <si>
    <t>李雄杰</t>
  </si>
  <si>
    <t>社会爱心人士</t>
  </si>
  <si>
    <t>谢彬棽</t>
  </si>
  <si>
    <t>北京市社会团体管理办公室</t>
  </si>
  <si>
    <t>北京阿什卡技术开发有限公司</t>
  </si>
  <si>
    <r>
      <t>130</t>
    </r>
    <r>
      <rPr>
        <b/>
        <sz val="9"/>
        <rFont val="宋体"/>
        <family val="0"/>
      </rPr>
      <t>,</t>
    </r>
    <r>
      <rPr>
        <b/>
        <sz val="9"/>
        <rFont val="宋体"/>
        <family val="0"/>
      </rPr>
      <t>175</t>
    </r>
    <r>
      <rPr>
        <b/>
        <sz val="9"/>
        <rFont val="宋体"/>
        <family val="0"/>
      </rPr>
      <t>.</t>
    </r>
    <r>
      <rPr>
        <b/>
        <sz val="9"/>
        <rFont val="宋体"/>
        <family val="0"/>
      </rPr>
      <t>61</t>
    </r>
    <r>
      <rPr>
        <b/>
        <sz val="9"/>
        <rFont val="宋体"/>
        <family val="0"/>
      </rPr>
      <t>元</t>
    </r>
  </si>
  <si>
    <t>10,046,672.75元</t>
  </si>
  <si>
    <t>儿童减防灾教育</t>
  </si>
  <si>
    <t>4,465,213.28元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</si>
</sst>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0_ ;[Red]\-#,##0.00\ "/>
    <numFmt numFmtId="186" formatCode="0.00_ "/>
    <numFmt numFmtId="187" formatCode="0.00_);\(0.00\)"/>
  </numFmts>
  <fonts count="6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FF0000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52" fillId="0" borderId="0" xfId="40" applyFont="1" applyFill="1">
      <alignment/>
      <protection/>
    </xf>
    <xf numFmtId="0" fontId="5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85" fontId="1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185" fontId="54" fillId="0" borderId="10" xfId="0" applyNumberFormat="1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185" fontId="54" fillId="0" borderId="0" xfId="0" applyNumberFormat="1" applyFont="1" applyBorder="1" applyAlignment="1">
      <alignment vertical="center"/>
    </xf>
    <xf numFmtId="0" fontId="2" fillId="0" borderId="0" xfId="40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53" fillId="0" borderId="10" xfId="40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0" applyNumberFormat="1" applyFont="1" applyFill="1" applyBorder="1" applyAlignment="1">
      <alignment horizontal="right" vertical="center"/>
    </xf>
    <xf numFmtId="4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179" fontId="2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179" fontId="52" fillId="0" borderId="10" xfId="40" applyNumberFormat="1" applyFont="1" applyFill="1" applyBorder="1" applyAlignment="1">
      <alignment horizontal="right" vertical="center"/>
      <protection/>
    </xf>
    <xf numFmtId="178" fontId="52" fillId="0" borderId="10" xfId="0" applyNumberFormat="1" applyFont="1" applyFill="1" applyBorder="1" applyAlignment="1">
      <alignment horizontal="right" vertical="center"/>
    </xf>
    <xf numFmtId="179" fontId="53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/>
      <protection/>
    </xf>
    <xf numFmtId="179" fontId="52" fillId="0" borderId="10" xfId="40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6" fontId="57" fillId="0" borderId="10" xfId="0" applyNumberFormat="1" applyFont="1" applyFill="1" applyBorder="1" applyAlignment="1">
      <alignment vertical="center"/>
    </xf>
    <xf numFmtId="179" fontId="5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10" xfId="40" applyNumberFormat="1" applyFont="1" applyFill="1" applyBorder="1" applyAlignment="1">
      <alignment horizontal="right" vertical="center"/>
      <protection/>
    </xf>
    <xf numFmtId="0" fontId="6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51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40" applyFont="1" applyFill="1">
      <alignment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6" fillId="0" borderId="0" xfId="40" applyFont="1" applyFill="1" applyAlignment="1">
      <alignment horizontal="center" vertical="center"/>
      <protection/>
    </xf>
    <xf numFmtId="0" fontId="2" fillId="0" borderId="11" xfId="40" applyFont="1" applyFill="1" applyBorder="1" applyAlignment="1">
      <alignment vertical="center"/>
      <protection/>
    </xf>
    <xf numFmtId="0" fontId="55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" fillId="0" borderId="0" xfId="40" applyFont="1" applyFill="1" applyAlignment="1">
      <alignment horizontal="center" vertical="center"/>
      <protection/>
    </xf>
    <xf numFmtId="0" fontId="5" fillId="0" borderId="0" xfId="40" applyFont="1" applyFill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4" sqref="G24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4" width="13.00390625" style="5" customWidth="1"/>
    <col min="5" max="5" width="34.00390625" style="2" customWidth="1"/>
    <col min="6" max="6" width="13.875" style="11" customWidth="1"/>
    <col min="7" max="7" width="12.875" style="2" customWidth="1"/>
    <col min="8" max="16384" width="12.375" style="2" customWidth="1"/>
  </cols>
  <sheetData>
    <row r="1" spans="1:7" s="4" customFormat="1" ht="24.75" customHeight="1">
      <c r="A1" s="96" t="s">
        <v>67</v>
      </c>
      <c r="B1" s="96"/>
      <c r="C1" s="96"/>
      <c r="D1" s="96"/>
      <c r="E1" s="96"/>
      <c r="F1" s="96"/>
      <c r="G1" s="96"/>
    </row>
    <row r="2" spans="1:7" s="4" customFormat="1" ht="24.75" customHeight="1">
      <c r="A2" s="100" t="s">
        <v>68</v>
      </c>
      <c r="B2" s="100"/>
      <c r="C2" s="100"/>
      <c r="D2" s="100"/>
      <c r="E2" s="100"/>
      <c r="F2" s="100"/>
      <c r="G2" s="100"/>
    </row>
    <row r="3" spans="1:7" ht="16.5" customHeight="1">
      <c r="A3" s="97" t="s">
        <v>229</v>
      </c>
      <c r="B3" s="97"/>
      <c r="C3" s="97"/>
      <c r="D3" s="9" t="s">
        <v>32</v>
      </c>
      <c r="E3" s="9"/>
      <c r="F3" s="10"/>
      <c r="G3" s="25" t="s">
        <v>0</v>
      </c>
    </row>
    <row r="4" spans="1:7" ht="18" customHeight="1">
      <c r="A4" s="26" t="s">
        <v>33</v>
      </c>
      <c r="B4" s="27" t="s">
        <v>1</v>
      </c>
      <c r="C4" s="27" t="s">
        <v>2</v>
      </c>
      <c r="D4" s="27" t="s">
        <v>3</v>
      </c>
      <c r="E4" s="27" t="s">
        <v>4</v>
      </c>
      <c r="F4" s="28" t="s">
        <v>5</v>
      </c>
      <c r="G4" s="27" t="s">
        <v>6</v>
      </c>
    </row>
    <row r="5" spans="1:7" s="5" customFormat="1" ht="18" customHeight="1">
      <c r="A5" s="67">
        <v>1</v>
      </c>
      <c r="B5" s="30" t="s">
        <v>7</v>
      </c>
      <c r="C5" s="36">
        <v>24897.52</v>
      </c>
      <c r="D5" s="33"/>
      <c r="E5" s="31" t="s">
        <v>55</v>
      </c>
      <c r="F5" s="42">
        <v>5683</v>
      </c>
      <c r="G5" s="36">
        <f aca="true" t="shared" si="0" ref="G5:G57">C5+D5-F5</f>
        <v>19214.52</v>
      </c>
    </row>
    <row r="6" spans="1:7" s="5" customFormat="1" ht="18" customHeight="1">
      <c r="A6" s="67">
        <v>2</v>
      </c>
      <c r="B6" s="30" t="s">
        <v>34</v>
      </c>
      <c r="C6" s="34">
        <v>254778.33999999997</v>
      </c>
      <c r="D6" s="35"/>
      <c r="E6" s="30" t="s">
        <v>35</v>
      </c>
      <c r="F6" s="43">
        <v>147603.5</v>
      </c>
      <c r="G6" s="36">
        <f t="shared" si="0"/>
        <v>107174.83999999997</v>
      </c>
    </row>
    <row r="7" spans="1:7" s="5" customFormat="1" ht="18" customHeight="1">
      <c r="A7" s="67">
        <v>3</v>
      </c>
      <c r="B7" s="30" t="s">
        <v>34</v>
      </c>
      <c r="C7" s="34">
        <v>562351.32</v>
      </c>
      <c r="D7" s="35"/>
      <c r="E7" s="31" t="s">
        <v>80</v>
      </c>
      <c r="F7" s="43">
        <v>73686.17</v>
      </c>
      <c r="G7" s="36">
        <f t="shared" si="0"/>
        <v>488665.14999999997</v>
      </c>
    </row>
    <row r="8" spans="1:7" s="5" customFormat="1" ht="18" customHeight="1">
      <c r="A8" s="67">
        <v>4</v>
      </c>
      <c r="B8" s="30" t="s">
        <v>8</v>
      </c>
      <c r="C8" s="36">
        <v>-72433.1399999999</v>
      </c>
      <c r="D8" s="33"/>
      <c r="E8" s="31" t="s">
        <v>56</v>
      </c>
      <c r="F8" s="42">
        <v>195870.92</v>
      </c>
      <c r="G8" s="36">
        <f t="shared" si="0"/>
        <v>-268304.05999999994</v>
      </c>
    </row>
    <row r="9" spans="1:7" s="5" customFormat="1" ht="18" customHeight="1">
      <c r="A9" s="67">
        <v>5</v>
      </c>
      <c r="B9" s="31" t="s">
        <v>24</v>
      </c>
      <c r="C9" s="36">
        <v>300000</v>
      </c>
      <c r="D9" s="33"/>
      <c r="E9" s="31" t="s">
        <v>107</v>
      </c>
      <c r="F9" s="48">
        <v>65776.45</v>
      </c>
      <c r="G9" s="36">
        <f t="shared" si="0"/>
        <v>234223.55</v>
      </c>
    </row>
    <row r="10" spans="1:7" s="5" customFormat="1" ht="18" customHeight="1">
      <c r="A10" s="67">
        <v>6</v>
      </c>
      <c r="B10" s="30" t="s">
        <v>26</v>
      </c>
      <c r="C10" s="34">
        <v>24485.600000000006</v>
      </c>
      <c r="D10" s="35"/>
      <c r="E10" s="31" t="s">
        <v>94</v>
      </c>
      <c r="F10" s="43"/>
      <c r="G10" s="36">
        <f t="shared" si="0"/>
        <v>24485.600000000006</v>
      </c>
    </row>
    <row r="11" spans="1:7" ht="18" customHeight="1">
      <c r="A11" s="67">
        <v>7</v>
      </c>
      <c r="B11" s="31" t="s">
        <v>83</v>
      </c>
      <c r="C11" s="36">
        <v>68456.58</v>
      </c>
      <c r="D11" s="33"/>
      <c r="E11" s="30" t="s">
        <v>40</v>
      </c>
      <c r="F11" s="48">
        <v>27694.85</v>
      </c>
      <c r="G11" s="36">
        <f>C11+D11-F11</f>
        <v>40761.73</v>
      </c>
    </row>
    <row r="12" spans="1:7" ht="18" customHeight="1">
      <c r="A12" s="67">
        <v>8</v>
      </c>
      <c r="B12" s="31" t="s">
        <v>85</v>
      </c>
      <c r="C12" s="36">
        <v>676598.36</v>
      </c>
      <c r="D12" s="33"/>
      <c r="E12" s="31" t="s">
        <v>221</v>
      </c>
      <c r="F12" s="48">
        <v>400480.03</v>
      </c>
      <c r="G12" s="36">
        <f>C12+D12-F12</f>
        <v>276118.32999999996</v>
      </c>
    </row>
    <row r="13" spans="1:7" ht="18" customHeight="1">
      <c r="A13" s="67">
        <v>9</v>
      </c>
      <c r="B13" s="31" t="s">
        <v>85</v>
      </c>
      <c r="C13" s="36"/>
      <c r="D13" s="33">
        <v>8000</v>
      </c>
      <c r="E13" s="31" t="s">
        <v>222</v>
      </c>
      <c r="F13" s="48">
        <v>1020</v>
      </c>
      <c r="G13" s="36">
        <f>C13+D13-F13</f>
        <v>6980</v>
      </c>
    </row>
    <row r="14" spans="1:7" ht="18" customHeight="1">
      <c r="A14" s="67">
        <v>10</v>
      </c>
      <c r="B14" s="31" t="s">
        <v>54</v>
      </c>
      <c r="C14" s="36"/>
      <c r="D14" s="33">
        <v>200</v>
      </c>
      <c r="E14" s="31" t="s">
        <v>221</v>
      </c>
      <c r="F14" s="48"/>
      <c r="G14" s="36">
        <f>C14+D14-F14</f>
        <v>200</v>
      </c>
    </row>
    <row r="15" spans="1:7" ht="18" customHeight="1">
      <c r="A15" s="67">
        <v>11</v>
      </c>
      <c r="B15" s="31" t="s">
        <v>85</v>
      </c>
      <c r="C15" s="36"/>
      <c r="D15" s="33">
        <v>380770</v>
      </c>
      <c r="E15" s="31" t="s">
        <v>230</v>
      </c>
      <c r="F15" s="48"/>
      <c r="G15" s="36">
        <f>C15+D15-F15</f>
        <v>380770</v>
      </c>
    </row>
    <row r="16" spans="1:7" ht="18" customHeight="1">
      <c r="A16" s="67">
        <v>12</v>
      </c>
      <c r="B16" s="30" t="s">
        <v>31</v>
      </c>
      <c r="C16" s="36">
        <v>35043</v>
      </c>
      <c r="D16" s="33"/>
      <c r="E16" s="47" t="s">
        <v>71</v>
      </c>
      <c r="F16" s="42">
        <v>6109</v>
      </c>
      <c r="G16" s="36">
        <f t="shared" si="0"/>
        <v>28934</v>
      </c>
    </row>
    <row r="17" spans="1:7" s="5" customFormat="1" ht="18" customHeight="1">
      <c r="A17" s="67">
        <v>13</v>
      </c>
      <c r="B17" s="30" t="s">
        <v>11</v>
      </c>
      <c r="C17" s="36">
        <v>733.6899999999996</v>
      </c>
      <c r="D17" s="33"/>
      <c r="E17" s="47" t="s">
        <v>72</v>
      </c>
      <c r="F17" s="42"/>
      <c r="G17" s="36">
        <f t="shared" si="0"/>
        <v>733.6899999999996</v>
      </c>
    </row>
    <row r="18" spans="1:7" s="5" customFormat="1" ht="18" customHeight="1">
      <c r="A18" s="67">
        <v>14</v>
      </c>
      <c r="B18" s="31" t="s">
        <v>70</v>
      </c>
      <c r="C18" s="36">
        <v>55445.5</v>
      </c>
      <c r="D18" s="33">
        <v>220000</v>
      </c>
      <c r="E18" s="47" t="s">
        <v>73</v>
      </c>
      <c r="F18" s="42">
        <v>157594.7</v>
      </c>
      <c r="G18" s="36">
        <f t="shared" si="0"/>
        <v>117850.79999999999</v>
      </c>
    </row>
    <row r="19" spans="1:7" s="5" customFormat="1" ht="18" customHeight="1">
      <c r="A19" s="67">
        <v>15</v>
      </c>
      <c r="B19" s="31" t="s">
        <v>26</v>
      </c>
      <c r="C19" s="36">
        <v>108859.25</v>
      </c>
      <c r="D19" s="33"/>
      <c r="E19" s="31" t="s">
        <v>84</v>
      </c>
      <c r="F19" s="48">
        <v>58820.6</v>
      </c>
      <c r="G19" s="36">
        <f t="shared" si="0"/>
        <v>50038.65</v>
      </c>
    </row>
    <row r="20" spans="1:7" s="5" customFormat="1" ht="18" customHeight="1">
      <c r="A20" s="67">
        <v>16</v>
      </c>
      <c r="B20" s="31" t="s">
        <v>54</v>
      </c>
      <c r="C20" s="37"/>
      <c r="D20" s="38">
        <v>1500</v>
      </c>
      <c r="E20" s="31" t="s">
        <v>84</v>
      </c>
      <c r="F20" s="48">
        <v>0</v>
      </c>
      <c r="G20" s="36">
        <f t="shared" si="0"/>
        <v>1500</v>
      </c>
    </row>
    <row r="21" spans="1:7" s="82" customFormat="1" ht="18" customHeight="1">
      <c r="A21" s="67">
        <v>17</v>
      </c>
      <c r="B21" s="31" t="s">
        <v>220</v>
      </c>
      <c r="C21" s="36"/>
      <c r="D21" s="33">
        <v>285846.82</v>
      </c>
      <c r="E21" s="68" t="s">
        <v>224</v>
      </c>
      <c r="F21" s="48">
        <v>80000</v>
      </c>
      <c r="G21" s="36">
        <f>C21+D21-F21</f>
        <v>205846.82</v>
      </c>
    </row>
    <row r="22" spans="1:7" s="5" customFormat="1" ht="18" customHeight="1">
      <c r="A22" s="67">
        <v>18</v>
      </c>
      <c r="B22" s="31" t="s">
        <v>57</v>
      </c>
      <c r="C22" s="36">
        <v>222089.45</v>
      </c>
      <c r="D22" s="33"/>
      <c r="E22" s="29" t="s">
        <v>60</v>
      </c>
      <c r="F22" s="48">
        <v>212693.1</v>
      </c>
      <c r="G22" s="36">
        <f t="shared" si="0"/>
        <v>9396.350000000006</v>
      </c>
    </row>
    <row r="23" spans="1:7" s="5" customFormat="1" ht="18" customHeight="1">
      <c r="A23" s="67">
        <v>19</v>
      </c>
      <c r="B23" s="31" t="s">
        <v>101</v>
      </c>
      <c r="C23" s="36"/>
      <c r="D23" s="33">
        <v>898188.55</v>
      </c>
      <c r="E23" s="29" t="s">
        <v>102</v>
      </c>
      <c r="F23" s="48"/>
      <c r="G23" s="36">
        <f t="shared" si="0"/>
        <v>898188.55</v>
      </c>
    </row>
    <row r="24" spans="1:7" s="5" customFormat="1" ht="18" customHeight="1">
      <c r="A24" s="67">
        <v>20</v>
      </c>
      <c r="B24" s="32" t="s">
        <v>12</v>
      </c>
      <c r="C24" s="36">
        <v>40084.1</v>
      </c>
      <c r="D24" s="33"/>
      <c r="E24" s="29" t="s">
        <v>95</v>
      </c>
      <c r="F24" s="48">
        <v>40084.1</v>
      </c>
      <c r="G24" s="36">
        <f t="shared" si="0"/>
        <v>0</v>
      </c>
    </row>
    <row r="25" spans="1:7" s="5" customFormat="1" ht="18.75" customHeight="1">
      <c r="A25" s="67">
        <v>21</v>
      </c>
      <c r="B25" s="32" t="s">
        <v>21</v>
      </c>
      <c r="C25" s="36">
        <v>96079.46000000008</v>
      </c>
      <c r="D25" s="33">
        <v>789166</v>
      </c>
      <c r="E25" s="29" t="s">
        <v>95</v>
      </c>
      <c r="F25" s="48">
        <v>168755.06</v>
      </c>
      <c r="G25" s="36">
        <f t="shared" si="0"/>
        <v>716490.4000000001</v>
      </c>
    </row>
    <row r="26" spans="1:7" s="82" customFormat="1" ht="18.75" customHeight="1">
      <c r="A26" s="67">
        <v>22</v>
      </c>
      <c r="B26" s="31" t="s">
        <v>214</v>
      </c>
      <c r="C26" s="36"/>
      <c r="D26" s="33">
        <v>500000</v>
      </c>
      <c r="E26" s="29" t="s">
        <v>95</v>
      </c>
      <c r="F26" s="48">
        <v>448800</v>
      </c>
      <c r="G26" s="36">
        <f t="shared" si="0"/>
        <v>51200</v>
      </c>
    </row>
    <row r="27" spans="1:7" s="82" customFormat="1" ht="18.75" customHeight="1">
      <c r="A27" s="67">
        <v>23</v>
      </c>
      <c r="B27" s="31" t="s">
        <v>239</v>
      </c>
      <c r="C27" s="36"/>
      <c r="D27" s="33">
        <v>80000</v>
      </c>
      <c r="E27" s="68" t="s">
        <v>240</v>
      </c>
      <c r="F27" s="48">
        <v>10582.5</v>
      </c>
      <c r="G27" s="36">
        <f t="shared" si="0"/>
        <v>69417.5</v>
      </c>
    </row>
    <row r="28" spans="1:7" s="5" customFormat="1" ht="18" customHeight="1">
      <c r="A28" s="67">
        <v>24</v>
      </c>
      <c r="B28" s="31" t="s">
        <v>43</v>
      </c>
      <c r="C28" s="36">
        <v>9000</v>
      </c>
      <c r="D28" s="33"/>
      <c r="E28" s="29" t="s">
        <v>36</v>
      </c>
      <c r="F28" s="48">
        <v>9000</v>
      </c>
      <c r="G28" s="36">
        <f t="shared" si="0"/>
        <v>0</v>
      </c>
    </row>
    <row r="29" spans="1:7" s="5" customFormat="1" ht="18" customHeight="1">
      <c r="A29" s="67">
        <v>25</v>
      </c>
      <c r="B29" s="30" t="s">
        <v>37</v>
      </c>
      <c r="C29" s="36">
        <v>123978.03</v>
      </c>
      <c r="D29" s="33"/>
      <c r="E29" s="29" t="s">
        <v>36</v>
      </c>
      <c r="F29" s="48">
        <v>43596</v>
      </c>
      <c r="G29" s="36">
        <f t="shared" si="0"/>
        <v>80382.03</v>
      </c>
    </row>
    <row r="30" spans="1:7" s="5" customFormat="1" ht="18" customHeight="1">
      <c r="A30" s="67">
        <v>26</v>
      </c>
      <c r="B30" s="31" t="s">
        <v>41</v>
      </c>
      <c r="C30" s="36">
        <v>20000</v>
      </c>
      <c r="D30" s="33"/>
      <c r="E30" s="29" t="s">
        <v>42</v>
      </c>
      <c r="F30" s="48"/>
      <c r="G30" s="36">
        <f t="shared" si="0"/>
        <v>20000</v>
      </c>
    </row>
    <row r="31" spans="1:7" s="5" customFormat="1" ht="18" customHeight="1">
      <c r="A31" s="67">
        <v>27</v>
      </c>
      <c r="B31" s="30" t="s">
        <v>8</v>
      </c>
      <c r="C31" s="36"/>
      <c r="D31" s="33">
        <v>1323582</v>
      </c>
      <c r="E31" s="68" t="s">
        <v>108</v>
      </c>
      <c r="F31" s="48"/>
      <c r="G31" s="36">
        <f t="shared" si="0"/>
        <v>1323582</v>
      </c>
    </row>
    <row r="32" spans="1:7" s="82" customFormat="1" ht="18" customHeight="1">
      <c r="A32" s="67">
        <v>28</v>
      </c>
      <c r="B32" s="31" t="s">
        <v>241</v>
      </c>
      <c r="C32" s="36"/>
      <c r="D32" s="33">
        <v>450000</v>
      </c>
      <c r="E32" s="68" t="s">
        <v>242</v>
      </c>
      <c r="F32" s="48">
        <v>90855</v>
      </c>
      <c r="G32" s="36">
        <f t="shared" si="0"/>
        <v>359145</v>
      </c>
    </row>
    <row r="33" spans="1:7" s="82" customFormat="1" ht="18" customHeight="1">
      <c r="A33" s="67">
        <v>29</v>
      </c>
      <c r="B33" s="31" t="s">
        <v>241</v>
      </c>
      <c r="C33" s="36"/>
      <c r="D33" s="33">
        <v>1310000</v>
      </c>
      <c r="E33" s="68" t="s">
        <v>250</v>
      </c>
      <c r="F33" s="48">
        <v>35020.5</v>
      </c>
      <c r="G33" s="36">
        <f t="shared" si="0"/>
        <v>1274979.5</v>
      </c>
    </row>
    <row r="34" spans="1:7" s="5" customFormat="1" ht="18" customHeight="1">
      <c r="A34" s="67">
        <v>30</v>
      </c>
      <c r="B34" s="31" t="s">
        <v>54</v>
      </c>
      <c r="C34" s="36"/>
      <c r="D34" s="33">
        <v>4000</v>
      </c>
      <c r="E34" s="68" t="s">
        <v>250</v>
      </c>
      <c r="G34" s="36">
        <f>C34+D34-F34</f>
        <v>4000</v>
      </c>
    </row>
    <row r="35" spans="1:7" ht="18" customHeight="1">
      <c r="A35" s="67">
        <v>31</v>
      </c>
      <c r="B35" s="30" t="s">
        <v>20</v>
      </c>
      <c r="C35" s="36">
        <v>1469.3699999999953</v>
      </c>
      <c r="D35" s="33">
        <v>398350</v>
      </c>
      <c r="E35" s="30" t="s">
        <v>25</v>
      </c>
      <c r="F35" s="48">
        <v>308194.99</v>
      </c>
      <c r="G35" s="36">
        <f t="shared" si="0"/>
        <v>91624.38</v>
      </c>
    </row>
    <row r="36" spans="1:7" ht="18" customHeight="1">
      <c r="A36" s="67">
        <v>32</v>
      </c>
      <c r="B36" s="31" t="s">
        <v>236</v>
      </c>
      <c r="C36" s="36"/>
      <c r="D36" s="33">
        <v>6000</v>
      </c>
      <c r="E36" s="31" t="s">
        <v>25</v>
      </c>
      <c r="F36" s="48"/>
      <c r="G36" s="36">
        <f t="shared" si="0"/>
        <v>6000</v>
      </c>
    </row>
    <row r="37" spans="1:7" ht="18" customHeight="1">
      <c r="A37" s="67">
        <v>33</v>
      </c>
      <c r="B37" s="31" t="s">
        <v>105</v>
      </c>
      <c r="C37" s="37">
        <v>15000</v>
      </c>
      <c r="D37" s="38"/>
      <c r="E37" s="31" t="s">
        <v>106</v>
      </c>
      <c r="F37" s="48">
        <v>15000</v>
      </c>
      <c r="G37" s="37">
        <f t="shared" si="0"/>
        <v>0</v>
      </c>
    </row>
    <row r="38" spans="1:7" ht="18" customHeight="1">
      <c r="A38" s="67"/>
      <c r="B38" s="27" t="s">
        <v>15</v>
      </c>
      <c r="C38" s="45">
        <f>SUM(C5:C37)</f>
        <v>2566916.43</v>
      </c>
      <c r="D38" s="45">
        <f>SUM(D5:D37)</f>
        <v>6655603.37</v>
      </c>
      <c r="E38" s="27" t="s">
        <v>15</v>
      </c>
      <c r="F38" s="44">
        <f>SUM(F5:F37)</f>
        <v>2602920.4700000007</v>
      </c>
      <c r="G38" s="54">
        <f>C38+D38-F38</f>
        <v>6619599.33</v>
      </c>
    </row>
    <row r="39" spans="1:7" s="5" customFormat="1" ht="18" customHeight="1">
      <c r="A39" s="67">
        <v>34</v>
      </c>
      <c r="B39" s="30" t="s">
        <v>12</v>
      </c>
      <c r="C39" s="36">
        <v>1449474.22</v>
      </c>
      <c r="D39" s="39">
        <v>1000000</v>
      </c>
      <c r="E39" s="30" t="s">
        <v>14</v>
      </c>
      <c r="F39" s="43">
        <v>225563.97</v>
      </c>
      <c r="G39" s="36">
        <f t="shared" si="0"/>
        <v>2223910.2499999995</v>
      </c>
    </row>
    <row r="40" spans="1:7" s="5" customFormat="1" ht="18" customHeight="1">
      <c r="A40" s="67">
        <v>35</v>
      </c>
      <c r="B40" s="31" t="s">
        <v>37</v>
      </c>
      <c r="C40" s="36">
        <v>10702.37</v>
      </c>
      <c r="D40" s="33"/>
      <c r="E40" s="30" t="s">
        <v>14</v>
      </c>
      <c r="F40" s="42"/>
      <c r="G40" s="36">
        <f t="shared" si="0"/>
        <v>10702.37</v>
      </c>
    </row>
    <row r="41" spans="1:7" s="5" customFormat="1" ht="18" customHeight="1">
      <c r="A41" s="67">
        <v>36</v>
      </c>
      <c r="B41" s="31" t="s">
        <v>54</v>
      </c>
      <c r="C41" s="36">
        <v>17419.72</v>
      </c>
      <c r="D41" s="33">
        <v>65105.61</v>
      </c>
      <c r="E41" s="30" t="s">
        <v>14</v>
      </c>
      <c r="F41" s="42">
        <v>12097</v>
      </c>
      <c r="G41" s="36">
        <f>C41+D41-F41</f>
        <v>70428.33</v>
      </c>
    </row>
    <row r="42" spans="1:7" s="5" customFormat="1" ht="18" customHeight="1">
      <c r="A42" s="67">
        <v>37</v>
      </c>
      <c r="B42" s="31" t="s">
        <v>26</v>
      </c>
      <c r="C42" s="36">
        <v>300000</v>
      </c>
      <c r="D42" s="33"/>
      <c r="E42" s="31" t="s">
        <v>86</v>
      </c>
      <c r="F42" s="48">
        <v>148532.02</v>
      </c>
      <c r="G42" s="36">
        <f t="shared" si="0"/>
        <v>151467.98</v>
      </c>
    </row>
    <row r="43" spans="1:7" ht="18" customHeight="1">
      <c r="A43" s="67">
        <v>38</v>
      </c>
      <c r="B43" s="31" t="s">
        <v>90</v>
      </c>
      <c r="C43" s="36"/>
      <c r="D43" s="33">
        <v>10000</v>
      </c>
      <c r="E43" s="31" t="s">
        <v>86</v>
      </c>
      <c r="F43" s="48"/>
      <c r="G43" s="36">
        <f t="shared" si="0"/>
        <v>10000</v>
      </c>
    </row>
    <row r="44" spans="1:7" ht="18" customHeight="1">
      <c r="A44" s="67">
        <v>39</v>
      </c>
      <c r="B44" s="31" t="s">
        <v>247</v>
      </c>
      <c r="C44" s="36"/>
      <c r="D44" s="33">
        <v>24000</v>
      </c>
      <c r="E44" s="31" t="s">
        <v>86</v>
      </c>
      <c r="F44" s="48"/>
      <c r="G44" s="36">
        <f t="shared" si="0"/>
        <v>24000</v>
      </c>
    </row>
    <row r="45" spans="1:7" ht="18" customHeight="1">
      <c r="A45" s="67">
        <v>40</v>
      </c>
      <c r="B45" s="31" t="s">
        <v>246</v>
      </c>
      <c r="C45" s="36"/>
      <c r="D45" s="33">
        <v>5000</v>
      </c>
      <c r="E45" s="31" t="s">
        <v>86</v>
      </c>
      <c r="F45" s="48"/>
      <c r="G45" s="36">
        <f t="shared" si="0"/>
        <v>5000</v>
      </c>
    </row>
    <row r="46" spans="1:7" ht="18" customHeight="1">
      <c r="A46" s="67"/>
      <c r="B46" s="27" t="s">
        <v>15</v>
      </c>
      <c r="C46" s="45">
        <f>SUM(C39:C43)</f>
        <v>1777596.31</v>
      </c>
      <c r="D46" s="45">
        <f>SUM(D39:D45)</f>
        <v>1104105.61</v>
      </c>
      <c r="E46" s="27" t="s">
        <v>15</v>
      </c>
      <c r="F46" s="44">
        <f>SUM(F39:F45)</f>
        <v>386192.99</v>
      </c>
      <c r="G46" s="54">
        <f>C46+D46-F46</f>
        <v>2495508.9299999997</v>
      </c>
    </row>
    <row r="47" spans="1:7" s="5" customFormat="1" ht="18" customHeight="1">
      <c r="A47" s="67">
        <v>41</v>
      </c>
      <c r="B47" s="30" t="s">
        <v>28</v>
      </c>
      <c r="C47" s="36">
        <v>7674.830000000001</v>
      </c>
      <c r="D47" s="33"/>
      <c r="E47" s="30" t="s">
        <v>27</v>
      </c>
      <c r="F47" s="42"/>
      <c r="G47" s="36">
        <f t="shared" si="0"/>
        <v>7674.830000000001</v>
      </c>
    </row>
    <row r="48" spans="1:7" ht="18" customHeight="1">
      <c r="A48" s="67">
        <v>42</v>
      </c>
      <c r="B48" s="32" t="s">
        <v>61</v>
      </c>
      <c r="C48" s="36">
        <v>47950</v>
      </c>
      <c r="D48" s="33"/>
      <c r="E48" s="31" t="s">
        <v>69</v>
      </c>
      <c r="F48" s="42"/>
      <c r="G48" s="36">
        <f t="shared" si="0"/>
        <v>47950</v>
      </c>
    </row>
    <row r="49" spans="1:7" s="1" customFormat="1" ht="18" customHeight="1">
      <c r="A49" s="67">
        <v>43</v>
      </c>
      <c r="B49" s="31" t="s">
        <v>103</v>
      </c>
      <c r="C49" s="37">
        <v>50000</v>
      </c>
      <c r="D49" s="41"/>
      <c r="E49" s="31" t="s">
        <v>104</v>
      </c>
      <c r="F49" s="43">
        <v>50000</v>
      </c>
      <c r="G49" s="37">
        <f t="shared" si="0"/>
        <v>0</v>
      </c>
    </row>
    <row r="50" spans="1:7" ht="18" customHeight="1">
      <c r="A50" s="67">
        <v>44</v>
      </c>
      <c r="B50" s="31" t="s">
        <v>75</v>
      </c>
      <c r="C50" s="36">
        <v>6000</v>
      </c>
      <c r="D50" s="39"/>
      <c r="E50" s="31" t="s">
        <v>96</v>
      </c>
      <c r="F50" s="43"/>
      <c r="G50" s="36">
        <f t="shared" si="0"/>
        <v>6000</v>
      </c>
    </row>
    <row r="51" spans="1:7" ht="18" customHeight="1">
      <c r="A51" s="67">
        <v>45</v>
      </c>
      <c r="B51" s="31" t="s">
        <v>52</v>
      </c>
      <c r="C51" s="37">
        <v>5256.5</v>
      </c>
      <c r="D51" s="41">
        <v>10000</v>
      </c>
      <c r="E51" s="31" t="s">
        <v>58</v>
      </c>
      <c r="F51" s="43">
        <v>3000</v>
      </c>
      <c r="G51" s="36">
        <f t="shared" si="0"/>
        <v>12256.5</v>
      </c>
    </row>
    <row r="52" spans="1:7" ht="18" customHeight="1">
      <c r="A52" s="67">
        <v>46</v>
      </c>
      <c r="B52" s="31" t="s">
        <v>59</v>
      </c>
      <c r="C52" s="36">
        <v>1500</v>
      </c>
      <c r="D52" s="33"/>
      <c r="E52" s="31" t="s">
        <v>29</v>
      </c>
      <c r="F52" s="42"/>
      <c r="G52" s="36">
        <f t="shared" si="0"/>
        <v>1500</v>
      </c>
    </row>
    <row r="53" spans="1:7" ht="18" customHeight="1">
      <c r="A53" s="67">
        <v>47</v>
      </c>
      <c r="B53" s="31" t="s">
        <v>24</v>
      </c>
      <c r="C53" s="36">
        <v>28580</v>
      </c>
      <c r="D53" s="33">
        <v>14400</v>
      </c>
      <c r="E53" s="30" t="s">
        <v>29</v>
      </c>
      <c r="F53" s="42">
        <v>16000</v>
      </c>
      <c r="G53" s="36">
        <f t="shared" si="0"/>
        <v>26980</v>
      </c>
    </row>
    <row r="54" spans="1:7" ht="18" customHeight="1">
      <c r="A54" s="67">
        <v>48</v>
      </c>
      <c r="B54" s="31" t="s">
        <v>41</v>
      </c>
      <c r="C54" s="36">
        <v>2965</v>
      </c>
      <c r="D54" s="33">
        <v>22000</v>
      </c>
      <c r="E54" s="30" t="s">
        <v>29</v>
      </c>
      <c r="F54" s="42">
        <v>9015</v>
      </c>
      <c r="G54" s="36">
        <f t="shared" si="0"/>
        <v>15950</v>
      </c>
    </row>
    <row r="55" spans="1:7" s="5" customFormat="1" ht="18" customHeight="1">
      <c r="A55" s="67">
        <v>49</v>
      </c>
      <c r="B55" s="31" t="s">
        <v>53</v>
      </c>
      <c r="C55" s="36">
        <v>7170</v>
      </c>
      <c r="D55" s="33">
        <v>9800</v>
      </c>
      <c r="E55" s="30" t="s">
        <v>29</v>
      </c>
      <c r="F55" s="42">
        <v>6005</v>
      </c>
      <c r="G55" s="36">
        <f t="shared" si="0"/>
        <v>10965</v>
      </c>
    </row>
    <row r="56" spans="1:7" s="5" customFormat="1" ht="18" customHeight="1">
      <c r="A56" s="67">
        <v>50</v>
      </c>
      <c r="B56" s="30" t="s">
        <v>16</v>
      </c>
      <c r="C56" s="36">
        <v>12097.599999999999</v>
      </c>
      <c r="D56" s="33"/>
      <c r="E56" s="30" t="s">
        <v>29</v>
      </c>
      <c r="F56" s="42"/>
      <c r="G56" s="36">
        <f t="shared" si="0"/>
        <v>12097.599999999999</v>
      </c>
    </row>
    <row r="57" spans="1:7" s="5" customFormat="1" ht="18" customHeight="1">
      <c r="A57" s="67">
        <v>51</v>
      </c>
      <c r="B57" s="57" t="s">
        <v>99</v>
      </c>
      <c r="C57" s="36">
        <v>184471.26</v>
      </c>
      <c r="D57" s="33">
        <v>52370</v>
      </c>
      <c r="E57" s="30" t="s">
        <v>29</v>
      </c>
      <c r="F57" s="42">
        <v>48914.6</v>
      </c>
      <c r="G57" s="36">
        <f t="shared" si="0"/>
        <v>187926.66</v>
      </c>
    </row>
    <row r="58" spans="1:7" ht="18" customHeight="1">
      <c r="A58" s="67">
        <v>52</v>
      </c>
      <c r="B58" s="50" t="s">
        <v>91</v>
      </c>
      <c r="C58" s="37"/>
      <c r="D58" s="38">
        <v>1970</v>
      </c>
      <c r="E58" s="31" t="s">
        <v>92</v>
      </c>
      <c r="F58" s="48">
        <v>0</v>
      </c>
      <c r="G58" s="36">
        <f>C58+D58-F58</f>
        <v>1970</v>
      </c>
    </row>
    <row r="59" spans="1:7" ht="18" customHeight="1">
      <c r="A59" s="67">
        <v>53</v>
      </c>
      <c r="B59" s="60" t="s">
        <v>100</v>
      </c>
      <c r="C59" s="58"/>
      <c r="D59" s="61">
        <v>600</v>
      </c>
      <c r="E59" s="59" t="s">
        <v>29</v>
      </c>
      <c r="F59" s="61">
        <v>0</v>
      </c>
      <c r="G59" s="61">
        <f>C59+D59-F59</f>
        <v>600</v>
      </c>
    </row>
    <row r="60" spans="1:7" ht="18" customHeight="1">
      <c r="A60" s="67">
        <v>54</v>
      </c>
      <c r="B60" s="60" t="s">
        <v>54</v>
      </c>
      <c r="C60" s="58"/>
      <c r="D60" s="61">
        <v>7000</v>
      </c>
      <c r="E60" s="59" t="s">
        <v>109</v>
      </c>
      <c r="F60" s="61">
        <v>800</v>
      </c>
      <c r="G60" s="61">
        <f>C60+D60-F60</f>
        <v>6200</v>
      </c>
    </row>
    <row r="61" spans="1:7" s="5" customFormat="1" ht="18" customHeight="1">
      <c r="A61" s="67"/>
      <c r="B61" s="27" t="s">
        <v>15</v>
      </c>
      <c r="C61" s="45">
        <f>SUM(C47:C59)</f>
        <v>353665.19000000006</v>
      </c>
      <c r="D61" s="45">
        <f>SUM(D47:D60)</f>
        <v>118140</v>
      </c>
      <c r="E61" s="27" t="s">
        <v>15</v>
      </c>
      <c r="F61" s="44">
        <f>SUM(F47:F60)</f>
        <v>133734.6</v>
      </c>
      <c r="G61" s="54">
        <f>C61+D61-F61</f>
        <v>338070.5900000001</v>
      </c>
    </row>
    <row r="62" spans="1:7" s="5" customFormat="1" ht="18" customHeight="1">
      <c r="A62" s="67">
        <v>55</v>
      </c>
      <c r="B62" s="30" t="s">
        <v>9</v>
      </c>
      <c r="C62" s="36">
        <v>246155.89</v>
      </c>
      <c r="D62" s="33">
        <v>500000</v>
      </c>
      <c r="E62" s="30" t="s">
        <v>10</v>
      </c>
      <c r="F62" s="42">
        <v>289606.82</v>
      </c>
      <c r="G62" s="36">
        <f aca="true" t="shared" si="1" ref="G62:G71">C62+D62-F62</f>
        <v>456549.07</v>
      </c>
    </row>
    <row r="63" spans="1:7" s="82" customFormat="1" ht="18" customHeight="1">
      <c r="A63" s="67">
        <v>56</v>
      </c>
      <c r="B63" s="31" t="s">
        <v>231</v>
      </c>
      <c r="C63" s="36"/>
      <c r="D63" s="33">
        <v>60200</v>
      </c>
      <c r="E63" s="31" t="s">
        <v>232</v>
      </c>
      <c r="F63" s="48"/>
      <c r="G63" s="36">
        <f t="shared" si="1"/>
        <v>60200</v>
      </c>
    </row>
    <row r="64" spans="1:7" s="5" customFormat="1" ht="18" customHeight="1">
      <c r="A64" s="67">
        <v>57</v>
      </c>
      <c r="B64" s="30" t="s">
        <v>38</v>
      </c>
      <c r="C64" s="36">
        <v>28771.670000000013</v>
      </c>
      <c r="D64" s="33"/>
      <c r="E64" s="30" t="s">
        <v>39</v>
      </c>
      <c r="F64" s="42"/>
      <c r="G64" s="36">
        <f t="shared" si="1"/>
        <v>28771.670000000013</v>
      </c>
    </row>
    <row r="65" spans="1:7" s="5" customFormat="1" ht="18" customHeight="1">
      <c r="A65" s="67">
        <v>58</v>
      </c>
      <c r="B65" s="30" t="s">
        <v>38</v>
      </c>
      <c r="C65" s="36">
        <v>33488.94</v>
      </c>
      <c r="D65" s="33">
        <v>34678</v>
      </c>
      <c r="E65" s="31" t="s">
        <v>64</v>
      </c>
      <c r="F65" s="42">
        <v>11345</v>
      </c>
      <c r="G65" s="36">
        <f t="shared" si="1"/>
        <v>56821.94</v>
      </c>
    </row>
    <row r="66" spans="1:7" s="5" customFormat="1" ht="19.5" customHeight="1">
      <c r="A66" s="67">
        <v>59</v>
      </c>
      <c r="B66" s="30" t="s">
        <v>38</v>
      </c>
      <c r="C66" s="36">
        <v>31167.48000000001</v>
      </c>
      <c r="D66" s="33">
        <v>27433</v>
      </c>
      <c r="E66" s="31" t="s">
        <v>65</v>
      </c>
      <c r="F66" s="48">
        <v>47572.8</v>
      </c>
      <c r="G66" s="36">
        <f t="shared" si="1"/>
        <v>11027.680000000008</v>
      </c>
    </row>
    <row r="67" spans="1:7" s="82" customFormat="1" ht="19.5" customHeight="1">
      <c r="A67" s="67">
        <v>60</v>
      </c>
      <c r="B67" s="30" t="s">
        <v>38</v>
      </c>
      <c r="C67" s="36"/>
      <c r="D67" s="33">
        <v>344000</v>
      </c>
      <c r="E67" s="31" t="s">
        <v>213</v>
      </c>
      <c r="F67" s="48">
        <v>45000</v>
      </c>
      <c r="G67" s="36">
        <f t="shared" si="1"/>
        <v>299000</v>
      </c>
    </row>
    <row r="68" spans="1:7" s="82" customFormat="1" ht="19.5" customHeight="1">
      <c r="A68" s="67">
        <v>61</v>
      </c>
      <c r="B68" s="31" t="s">
        <v>237</v>
      </c>
      <c r="C68" s="36"/>
      <c r="D68" s="33">
        <v>246169</v>
      </c>
      <c r="E68" s="31" t="s">
        <v>238</v>
      </c>
      <c r="F68" s="48">
        <v>45203.2</v>
      </c>
      <c r="G68" s="36">
        <f t="shared" si="1"/>
        <v>200965.8</v>
      </c>
    </row>
    <row r="69" spans="1:7" s="82" customFormat="1" ht="19.5" customHeight="1">
      <c r="A69" s="67">
        <v>62</v>
      </c>
      <c r="B69" s="30" t="s">
        <v>38</v>
      </c>
      <c r="C69" s="36"/>
      <c r="D69" s="33">
        <v>40000</v>
      </c>
      <c r="E69" s="31" t="s">
        <v>212</v>
      </c>
      <c r="F69" s="48"/>
      <c r="G69" s="36">
        <f t="shared" si="1"/>
        <v>40000</v>
      </c>
    </row>
    <row r="70" spans="1:7" s="82" customFormat="1" ht="19.5" customHeight="1">
      <c r="A70" s="67">
        <v>63</v>
      </c>
      <c r="B70" s="31" t="s">
        <v>214</v>
      </c>
      <c r="C70" s="36"/>
      <c r="D70" s="33">
        <v>30000</v>
      </c>
      <c r="E70" s="31" t="s">
        <v>212</v>
      </c>
      <c r="F70" s="48"/>
      <c r="G70" s="36">
        <f t="shared" si="1"/>
        <v>30000</v>
      </c>
    </row>
    <row r="71" spans="1:7" s="5" customFormat="1" ht="18" customHeight="1">
      <c r="A71" s="67">
        <v>64</v>
      </c>
      <c r="B71" s="31" t="s">
        <v>54</v>
      </c>
      <c r="C71" s="36">
        <v>22500</v>
      </c>
      <c r="D71" s="33"/>
      <c r="E71" s="31" t="s">
        <v>74</v>
      </c>
      <c r="F71" s="48">
        <v>898</v>
      </c>
      <c r="G71" s="36">
        <f t="shared" si="1"/>
        <v>21602</v>
      </c>
    </row>
    <row r="72" spans="1:7" ht="18" customHeight="1">
      <c r="A72" s="67">
        <v>65</v>
      </c>
      <c r="B72" s="31" t="s">
        <v>85</v>
      </c>
      <c r="C72" s="36"/>
      <c r="D72" s="33">
        <v>210519.58</v>
      </c>
      <c r="E72" s="31" t="s">
        <v>223</v>
      </c>
      <c r="F72" s="48">
        <v>11598</v>
      </c>
      <c r="G72" s="36">
        <f>C72+D72-F72</f>
        <v>198921.58</v>
      </c>
    </row>
    <row r="73" spans="1:7" s="5" customFormat="1" ht="18" customHeight="1">
      <c r="A73" s="67">
        <v>66</v>
      </c>
      <c r="B73" s="31" t="s">
        <v>44</v>
      </c>
      <c r="C73" s="36">
        <v>500000</v>
      </c>
      <c r="D73" s="39"/>
      <c r="E73" s="31" t="s">
        <v>97</v>
      </c>
      <c r="F73" s="43"/>
      <c r="G73" s="36">
        <f aca="true" t="shared" si="2" ref="G73:G81">C73+D73-F73</f>
        <v>500000</v>
      </c>
    </row>
    <row r="74" spans="1:7" s="5" customFormat="1" ht="18" customHeight="1">
      <c r="A74" s="67">
        <v>67</v>
      </c>
      <c r="B74" s="32" t="s">
        <v>62</v>
      </c>
      <c r="C74" s="36">
        <v>29901.6</v>
      </c>
      <c r="D74" s="33"/>
      <c r="E74" s="30" t="s">
        <v>63</v>
      </c>
      <c r="F74" s="42">
        <v>2031</v>
      </c>
      <c r="G74" s="36">
        <f t="shared" si="2"/>
        <v>27870.6</v>
      </c>
    </row>
    <row r="75" spans="1:7" ht="18" customHeight="1">
      <c r="A75" s="67">
        <v>68</v>
      </c>
      <c r="B75" s="31" t="s">
        <v>66</v>
      </c>
      <c r="C75" s="36">
        <v>8000</v>
      </c>
      <c r="D75" s="33">
        <v>8000</v>
      </c>
      <c r="E75" s="31" t="s">
        <v>51</v>
      </c>
      <c r="F75" s="42">
        <v>11710.7</v>
      </c>
      <c r="G75" s="36">
        <f t="shared" si="2"/>
        <v>4289.299999999999</v>
      </c>
    </row>
    <row r="76" spans="1:7" ht="18" customHeight="1">
      <c r="A76" s="67">
        <v>69</v>
      </c>
      <c r="B76" s="31" t="s">
        <v>89</v>
      </c>
      <c r="C76" s="36"/>
      <c r="D76" s="33">
        <v>5387</v>
      </c>
      <c r="E76" s="31" t="s">
        <v>51</v>
      </c>
      <c r="F76" s="48"/>
      <c r="G76" s="36">
        <f t="shared" si="2"/>
        <v>5387</v>
      </c>
    </row>
    <row r="77" spans="1:7" ht="18" customHeight="1">
      <c r="A77" s="67">
        <v>70</v>
      </c>
      <c r="B77" s="32" t="s">
        <v>17</v>
      </c>
      <c r="C77" s="36">
        <v>925.4</v>
      </c>
      <c r="D77" s="33"/>
      <c r="E77" s="30" t="s">
        <v>18</v>
      </c>
      <c r="F77" s="42"/>
      <c r="G77" s="36">
        <f t="shared" si="2"/>
        <v>925.4</v>
      </c>
    </row>
    <row r="78" spans="1:7" ht="18" customHeight="1">
      <c r="A78" s="67">
        <v>71</v>
      </c>
      <c r="B78" s="30" t="s">
        <v>13</v>
      </c>
      <c r="C78" s="36">
        <v>5651</v>
      </c>
      <c r="D78" s="33"/>
      <c r="E78" s="30" t="s">
        <v>22</v>
      </c>
      <c r="F78" s="48"/>
      <c r="G78" s="36">
        <f t="shared" si="2"/>
        <v>5651</v>
      </c>
    </row>
    <row r="79" spans="1:7" s="5" customFormat="1" ht="18" customHeight="1">
      <c r="A79" s="67">
        <v>72</v>
      </c>
      <c r="B79" s="31" t="s">
        <v>78</v>
      </c>
      <c r="C79" s="36">
        <v>697344.72</v>
      </c>
      <c r="D79" s="33"/>
      <c r="E79" s="30" t="s">
        <v>23</v>
      </c>
      <c r="F79" s="48">
        <v>394224.5</v>
      </c>
      <c r="G79" s="36">
        <f t="shared" si="2"/>
        <v>303120.22</v>
      </c>
    </row>
    <row r="80" spans="1:7" ht="18" customHeight="1">
      <c r="A80" s="67">
        <v>73</v>
      </c>
      <c r="B80" s="50" t="s">
        <v>77</v>
      </c>
      <c r="C80" s="36">
        <v>5500</v>
      </c>
      <c r="D80" s="33"/>
      <c r="E80" s="31" t="s">
        <v>76</v>
      </c>
      <c r="F80" s="48">
        <v>5500</v>
      </c>
      <c r="G80" s="36">
        <f t="shared" si="2"/>
        <v>0</v>
      </c>
    </row>
    <row r="81" spans="1:7" ht="18" customHeight="1">
      <c r="A81" s="67">
        <v>74</v>
      </c>
      <c r="B81" s="50" t="s">
        <v>87</v>
      </c>
      <c r="C81" s="36"/>
      <c r="D81" s="33">
        <v>662437.19</v>
      </c>
      <c r="E81" s="31" t="s">
        <v>88</v>
      </c>
      <c r="F81" s="48">
        <v>477675.2</v>
      </c>
      <c r="G81" s="36">
        <f t="shared" si="2"/>
        <v>184761.98999999993</v>
      </c>
    </row>
    <row r="82" spans="1:7" ht="15.75" customHeight="1">
      <c r="A82" s="67"/>
      <c r="B82" s="27" t="s">
        <v>15</v>
      </c>
      <c r="C82" s="45">
        <f>SUM(C62:C81)</f>
        <v>1609406.7000000002</v>
      </c>
      <c r="D82" s="45">
        <f>SUM(D62:D81)</f>
        <v>2168823.77</v>
      </c>
      <c r="E82" s="27" t="s">
        <v>15</v>
      </c>
      <c r="F82" s="44">
        <f>SUM(F62:F81)</f>
        <v>1342365.22</v>
      </c>
      <c r="G82" s="54">
        <f>C82+D82-F82</f>
        <v>2435865.25</v>
      </c>
    </row>
    <row r="83" spans="1:7" ht="11.25">
      <c r="A83" s="29"/>
      <c r="B83" s="27" t="s">
        <v>19</v>
      </c>
      <c r="C83" s="45">
        <f>C38+C46+C61+C82</f>
        <v>6307584.630000001</v>
      </c>
      <c r="D83" s="45">
        <f>D38+D46+D61+D82</f>
        <v>10046672.75</v>
      </c>
      <c r="E83" s="27" t="s">
        <v>19</v>
      </c>
      <c r="F83" s="40">
        <f>F38+F46+F61+F82</f>
        <v>4465213.280000001</v>
      </c>
      <c r="G83" s="54">
        <f>C83+D83-F83</f>
        <v>11889044.1</v>
      </c>
    </row>
    <row r="84" spans="1:7" ht="11.25">
      <c r="A84" s="8"/>
      <c r="B84" s="1" t="s">
        <v>79</v>
      </c>
      <c r="C84" s="8"/>
      <c r="D84" s="8"/>
      <c r="E84" s="8"/>
      <c r="G84" s="49" t="s">
        <v>93</v>
      </c>
    </row>
    <row r="85" ht="11.25">
      <c r="G85" s="84"/>
    </row>
    <row r="87" ht="18" customHeight="1"/>
    <row r="88" ht="18" customHeight="1">
      <c r="D88" s="56" t="s">
        <v>98</v>
      </c>
    </row>
    <row r="89" spans="1:5" ht="18" customHeight="1">
      <c r="A89" s="7"/>
      <c r="B89" s="14" t="s">
        <v>45</v>
      </c>
      <c r="C89" s="14" t="s">
        <v>46</v>
      </c>
      <c r="D89" s="14" t="s">
        <v>47</v>
      </c>
      <c r="E89" s="14" t="s">
        <v>48</v>
      </c>
    </row>
    <row r="90" spans="1:5" ht="18" customHeight="1">
      <c r="A90" s="67">
        <v>1</v>
      </c>
      <c r="B90" s="53" t="s">
        <v>218</v>
      </c>
      <c r="C90" s="92" t="s">
        <v>219</v>
      </c>
      <c r="D90" s="53" t="s">
        <v>228</v>
      </c>
      <c r="E90" s="16">
        <v>94932</v>
      </c>
    </row>
    <row r="91" spans="1:5" ht="18" customHeight="1">
      <c r="A91" s="67">
        <v>2</v>
      </c>
      <c r="B91" s="53" t="s">
        <v>227</v>
      </c>
      <c r="C91" s="92" t="s">
        <v>225</v>
      </c>
      <c r="D91" s="53" t="s">
        <v>226</v>
      </c>
      <c r="E91" s="16">
        <v>42000</v>
      </c>
    </row>
    <row r="92" spans="1:6" ht="18" customHeight="1">
      <c r="A92" s="7"/>
      <c r="B92" s="17" t="s">
        <v>49</v>
      </c>
      <c r="C92" s="17"/>
      <c r="D92" s="17"/>
      <c r="E92" s="18">
        <f>SUM(E90:E91)</f>
        <v>136932</v>
      </c>
      <c r="F92" s="62"/>
    </row>
    <row r="93" spans="1:5" ht="18" customHeight="1">
      <c r="A93" s="22"/>
      <c r="B93" s="99" t="s">
        <v>50</v>
      </c>
      <c r="C93" s="99"/>
      <c r="D93" s="23"/>
      <c r="E93" s="24"/>
    </row>
    <row r="94" spans="1:5" ht="18" customHeight="1">
      <c r="A94" s="6"/>
      <c r="B94" s="12" t="s">
        <v>30</v>
      </c>
      <c r="C94" s="6"/>
      <c r="D94" s="6"/>
      <c r="E94" s="6"/>
    </row>
    <row r="95" spans="1:5" ht="11.25">
      <c r="A95" s="6"/>
      <c r="B95" s="51" t="s">
        <v>81</v>
      </c>
      <c r="C95" s="55" t="s">
        <v>249</v>
      </c>
      <c r="D95" s="51"/>
      <c r="E95" s="51"/>
    </row>
    <row r="96" spans="1:5" ht="11.25">
      <c r="A96" s="6"/>
      <c r="B96" s="52" t="s">
        <v>82</v>
      </c>
      <c r="C96" s="55" t="s">
        <v>251</v>
      </c>
      <c r="D96" s="52"/>
      <c r="E96" s="52"/>
    </row>
    <row r="97" ht="15.75" customHeight="1"/>
    <row r="98" spans="2:6" ht="15.75" customHeight="1">
      <c r="B98" s="94"/>
      <c r="C98" s="64"/>
      <c r="D98" s="65"/>
      <c r="E98" s="64"/>
      <c r="F98" s="66"/>
    </row>
    <row r="99" spans="1:7" ht="15.75" customHeight="1">
      <c r="A99" s="8"/>
      <c r="B99" s="98"/>
      <c r="C99" s="98"/>
      <c r="D99" s="98"/>
      <c r="E99" s="98"/>
      <c r="F99" s="98"/>
      <c r="G99" s="1"/>
    </row>
    <row r="100" spans="2:7" ht="15.75" customHeight="1">
      <c r="B100" s="69"/>
      <c r="F100" s="19"/>
      <c r="G100" s="1"/>
    </row>
    <row r="101" spans="2:7" ht="15.75" customHeight="1">
      <c r="B101" s="70"/>
      <c r="F101" s="20"/>
      <c r="G101" s="1"/>
    </row>
    <row r="102" spans="1:7" s="3" customFormat="1" ht="15.75" customHeight="1">
      <c r="A102" s="2"/>
      <c r="B102" s="2"/>
      <c r="C102" s="2"/>
      <c r="D102" s="5"/>
      <c r="E102" s="2"/>
      <c r="F102" s="21"/>
      <c r="G102" s="8"/>
    </row>
    <row r="103" spans="1:7" s="3" customFormat="1" ht="15.75" customHeight="1">
      <c r="A103" s="2"/>
      <c r="B103" s="2"/>
      <c r="C103" s="2"/>
      <c r="D103" s="5"/>
      <c r="E103" s="2"/>
      <c r="F103" s="21"/>
      <c r="G103" s="8"/>
    </row>
    <row r="104" spans="6:7" s="3" customFormat="1" ht="18.75" customHeight="1">
      <c r="F104" s="13"/>
      <c r="G104" s="6"/>
    </row>
    <row r="105" spans="6:7" s="3" customFormat="1" ht="18.75" customHeight="1">
      <c r="F105" s="6"/>
      <c r="G105" s="6"/>
    </row>
    <row r="106" spans="1:7" ht="11.25">
      <c r="A106" s="3"/>
      <c r="B106" s="3"/>
      <c r="C106" s="3"/>
      <c r="D106" s="3"/>
      <c r="E106" s="3"/>
      <c r="F106" s="6"/>
      <c r="G106" s="6"/>
    </row>
    <row r="107" spans="1:7" ht="11.25">
      <c r="A107" s="6"/>
      <c r="B107" s="46"/>
      <c r="C107" s="46"/>
      <c r="D107" s="46"/>
      <c r="E107" s="46"/>
      <c r="F107" s="6"/>
      <c r="G107" s="6"/>
    </row>
    <row r="108" spans="5:6" ht="11.25">
      <c r="E108" s="11"/>
      <c r="F108" s="2"/>
    </row>
    <row r="109" spans="5:6" ht="11.25">
      <c r="E109" s="11"/>
      <c r="F109" s="2"/>
    </row>
    <row r="110" spans="5:6" ht="11.25">
      <c r="E110" s="11"/>
      <c r="F110" s="2"/>
    </row>
    <row r="111" spans="5:6" ht="11.25">
      <c r="E111" s="11"/>
      <c r="F111" s="2"/>
    </row>
    <row r="112" spans="5:6" ht="11.25">
      <c r="E112" s="11"/>
      <c r="F112" s="2"/>
    </row>
  </sheetData>
  <sheetProtection/>
  <mergeCells count="6">
    <mergeCell ref="A1:G1"/>
    <mergeCell ref="A3:C3"/>
    <mergeCell ref="B99:F99"/>
    <mergeCell ref="B93:C93"/>
    <mergeCell ref="A2:G2"/>
  </mergeCells>
  <printOptions horizontalCentered="1"/>
  <pageMargins left="0.5511811023622047" right="0.5511811023622047" top="0.3937007874015748" bottom="0.29" header="0.5118110236220472" footer="0.19"/>
  <pageSetup horizontalDpi="600" verticalDpi="600" orientation="landscape" paperSize="9" r:id="rId1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118">
      <selection activeCell="B21" sqref="B21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4" width="13.00390625" style="5" customWidth="1"/>
    <col min="5" max="5" width="34.00390625" style="2" customWidth="1"/>
    <col min="6" max="16384" width="12.375" style="2" customWidth="1"/>
  </cols>
  <sheetData>
    <row r="1" spans="1:5" s="4" customFormat="1" ht="24.75" customHeight="1">
      <c r="A1" s="96" t="s">
        <v>67</v>
      </c>
      <c r="B1" s="96"/>
      <c r="C1" s="96"/>
      <c r="D1" s="96"/>
      <c r="E1" s="96"/>
    </row>
    <row r="2" spans="1:5" s="4" customFormat="1" ht="24.75" customHeight="1">
      <c r="A2" s="101" t="s">
        <v>111</v>
      </c>
      <c r="B2" s="100"/>
      <c r="C2" s="100"/>
      <c r="D2" s="100"/>
      <c r="E2" s="100"/>
    </row>
    <row r="3" spans="1:5" ht="16.5" customHeight="1">
      <c r="A3" s="97" t="s">
        <v>229</v>
      </c>
      <c r="B3" s="97"/>
      <c r="C3" s="97"/>
      <c r="D3" s="9" t="s">
        <v>32</v>
      </c>
      <c r="E3" s="88" t="s">
        <v>210</v>
      </c>
    </row>
    <row r="4" spans="1:5" ht="18" customHeight="1">
      <c r="A4" s="26" t="s">
        <v>33</v>
      </c>
      <c r="B4" s="27" t="s">
        <v>1</v>
      </c>
      <c r="C4" s="27" t="s">
        <v>2</v>
      </c>
      <c r="D4" s="27" t="s">
        <v>3</v>
      </c>
      <c r="E4" s="27" t="s">
        <v>4</v>
      </c>
    </row>
    <row r="5" spans="1:5" s="5" customFormat="1" ht="18" customHeight="1">
      <c r="A5" s="67">
        <v>1</v>
      </c>
      <c r="B5" s="71" t="s">
        <v>132</v>
      </c>
      <c r="C5" s="37"/>
      <c r="D5" s="38">
        <v>500</v>
      </c>
      <c r="E5" s="31"/>
    </row>
    <row r="6" spans="1:5" s="5" customFormat="1" ht="18" customHeight="1">
      <c r="A6" s="67">
        <v>2</v>
      </c>
      <c r="B6" s="71" t="s">
        <v>133</v>
      </c>
      <c r="C6" s="37"/>
      <c r="D6" s="38">
        <v>500</v>
      </c>
      <c r="E6" s="31"/>
    </row>
    <row r="7" spans="1:5" s="5" customFormat="1" ht="18" customHeight="1">
      <c r="A7" s="67">
        <v>3</v>
      </c>
      <c r="B7" s="71" t="s">
        <v>134</v>
      </c>
      <c r="C7" s="37"/>
      <c r="D7" s="38">
        <v>500</v>
      </c>
      <c r="E7" s="31"/>
    </row>
    <row r="8" spans="1:5" s="78" customFormat="1" ht="18" customHeight="1">
      <c r="A8" s="75"/>
      <c r="B8" s="72" t="s">
        <v>110</v>
      </c>
      <c r="C8" s="76">
        <v>0</v>
      </c>
      <c r="D8" s="77">
        <f>SUM(D5:D7)</f>
        <v>1500</v>
      </c>
      <c r="E8" s="72" t="s">
        <v>84</v>
      </c>
    </row>
    <row r="9" spans="1:5" s="5" customFormat="1" ht="19.5" customHeight="1">
      <c r="A9" s="67">
        <v>4</v>
      </c>
      <c r="B9" s="71" t="s">
        <v>159</v>
      </c>
      <c r="C9" s="36">
        <v>22500</v>
      </c>
      <c r="D9" s="33"/>
      <c r="E9" s="31"/>
    </row>
    <row r="10" spans="1:5" s="78" customFormat="1" ht="18" customHeight="1">
      <c r="A10" s="75"/>
      <c r="B10" s="72" t="s">
        <v>110</v>
      </c>
      <c r="C10" s="76">
        <v>22500</v>
      </c>
      <c r="D10" s="77">
        <v>0</v>
      </c>
      <c r="E10" s="72" t="s">
        <v>74</v>
      </c>
    </row>
    <row r="11" spans="1:5" s="5" customFormat="1" ht="18" customHeight="1">
      <c r="A11" s="67">
        <v>5</v>
      </c>
      <c r="B11" s="71" t="s">
        <v>142</v>
      </c>
      <c r="C11" s="36"/>
      <c r="D11" s="33">
        <v>1000</v>
      </c>
      <c r="E11" s="68"/>
    </row>
    <row r="12" spans="1:5" s="82" customFormat="1" ht="18" customHeight="1">
      <c r="A12" s="67">
        <v>6</v>
      </c>
      <c r="B12" s="31" t="s">
        <v>186</v>
      </c>
      <c r="C12" s="36"/>
      <c r="D12" s="33">
        <v>3000</v>
      </c>
      <c r="E12" s="68"/>
    </row>
    <row r="13" spans="1:5" s="78" customFormat="1" ht="18" customHeight="1">
      <c r="A13" s="75"/>
      <c r="B13" s="72" t="s">
        <v>110</v>
      </c>
      <c r="C13" s="76">
        <v>0</v>
      </c>
      <c r="D13" s="77">
        <f>SUM(D11:D12)</f>
        <v>4000</v>
      </c>
      <c r="E13" s="95" t="s">
        <v>250</v>
      </c>
    </row>
    <row r="14" spans="1:5" s="82" customFormat="1" ht="18" customHeight="1">
      <c r="A14" s="90">
        <v>7</v>
      </c>
      <c r="B14" s="31" t="s">
        <v>215</v>
      </c>
      <c r="C14" s="37"/>
      <c r="D14" s="38">
        <v>200</v>
      </c>
      <c r="E14" s="68"/>
    </row>
    <row r="15" spans="1:5" s="78" customFormat="1" ht="18" customHeight="1">
      <c r="A15" s="75"/>
      <c r="B15" s="89" t="s">
        <v>110</v>
      </c>
      <c r="C15" s="76"/>
      <c r="D15" s="77">
        <v>200</v>
      </c>
      <c r="E15" s="93" t="s">
        <v>221</v>
      </c>
    </row>
    <row r="16" spans="1:5" ht="18" customHeight="1">
      <c r="A16" s="67">
        <v>8</v>
      </c>
      <c r="B16" s="71" t="s">
        <v>113</v>
      </c>
      <c r="C16" s="36">
        <v>6000</v>
      </c>
      <c r="D16" s="33">
        <v>3000</v>
      </c>
      <c r="E16" s="30"/>
    </row>
    <row r="17" spans="1:5" ht="18" customHeight="1">
      <c r="A17" s="67">
        <v>9</v>
      </c>
      <c r="B17" s="71" t="s">
        <v>114</v>
      </c>
      <c r="C17" s="36">
        <v>800</v>
      </c>
      <c r="D17" s="33">
        <v>100</v>
      </c>
      <c r="E17" s="30"/>
    </row>
    <row r="18" spans="1:5" ht="18" customHeight="1">
      <c r="A18" s="67">
        <v>10</v>
      </c>
      <c r="B18" s="71" t="s">
        <v>115</v>
      </c>
      <c r="C18" s="36">
        <v>500</v>
      </c>
      <c r="D18" s="33">
        <v>800</v>
      </c>
      <c r="E18" s="30"/>
    </row>
    <row r="19" spans="1:5" ht="18" customHeight="1">
      <c r="A19" s="67">
        <v>11</v>
      </c>
      <c r="B19" s="71" t="s">
        <v>116</v>
      </c>
      <c r="C19" s="36"/>
      <c r="D19" s="33">
        <v>1000</v>
      </c>
      <c r="E19" s="30"/>
    </row>
    <row r="20" spans="1:5" ht="18" customHeight="1">
      <c r="A20" s="67">
        <v>12</v>
      </c>
      <c r="B20" s="71" t="s">
        <v>117</v>
      </c>
      <c r="C20" s="36"/>
      <c r="D20" s="33">
        <v>700</v>
      </c>
      <c r="E20" s="30"/>
    </row>
    <row r="21" spans="1:5" ht="18" customHeight="1">
      <c r="A21" s="67">
        <v>13</v>
      </c>
      <c r="B21" s="71" t="s">
        <v>118</v>
      </c>
      <c r="C21" s="36">
        <v>3000</v>
      </c>
      <c r="D21" s="33">
        <v>3000</v>
      </c>
      <c r="E21" s="30"/>
    </row>
    <row r="22" spans="1:5" ht="18" customHeight="1">
      <c r="A22" s="67">
        <v>14</v>
      </c>
      <c r="B22" s="71" t="s">
        <v>119</v>
      </c>
      <c r="C22" s="36">
        <v>700</v>
      </c>
      <c r="D22" s="33">
        <v>1100</v>
      </c>
      <c r="E22" s="30"/>
    </row>
    <row r="23" spans="1:5" ht="18" customHeight="1">
      <c r="A23" s="67">
        <v>15</v>
      </c>
      <c r="B23" s="71" t="s">
        <v>120</v>
      </c>
      <c r="C23" s="36">
        <v>2400</v>
      </c>
      <c r="D23" s="33">
        <v>4000</v>
      </c>
      <c r="E23" s="30"/>
    </row>
    <row r="24" spans="1:5" ht="18" customHeight="1">
      <c r="A24" s="67">
        <v>16</v>
      </c>
      <c r="B24" s="71" t="s">
        <v>121</v>
      </c>
      <c r="C24" s="36">
        <v>500</v>
      </c>
      <c r="D24" s="33">
        <v>400</v>
      </c>
      <c r="E24" s="30"/>
    </row>
    <row r="25" spans="1:5" ht="18" customHeight="1">
      <c r="A25" s="67">
        <v>17</v>
      </c>
      <c r="B25" s="71" t="s">
        <v>122</v>
      </c>
      <c r="C25" s="36">
        <v>1000</v>
      </c>
      <c r="D25" s="33">
        <v>1000</v>
      </c>
      <c r="E25" s="30"/>
    </row>
    <row r="26" spans="1:5" ht="18" customHeight="1">
      <c r="A26" s="67">
        <v>18</v>
      </c>
      <c r="B26" s="71" t="s">
        <v>123</v>
      </c>
      <c r="C26" s="36">
        <v>3280</v>
      </c>
      <c r="D26" s="33">
        <v>20000</v>
      </c>
      <c r="E26" s="30"/>
    </row>
    <row r="27" spans="1:5" ht="18" customHeight="1">
      <c r="A27" s="67">
        <v>19</v>
      </c>
      <c r="B27" s="71" t="s">
        <v>124</v>
      </c>
      <c r="C27" s="36"/>
      <c r="D27" s="33">
        <v>200</v>
      </c>
      <c r="E27" s="30"/>
    </row>
    <row r="28" spans="1:5" ht="18" customHeight="1">
      <c r="A28" s="67">
        <v>20</v>
      </c>
      <c r="B28" s="71" t="s">
        <v>125</v>
      </c>
      <c r="C28" s="36"/>
      <c r="D28" s="33">
        <v>3700</v>
      </c>
      <c r="E28" s="30"/>
    </row>
    <row r="29" spans="1:5" ht="18" customHeight="1">
      <c r="A29" s="67">
        <v>21</v>
      </c>
      <c r="B29" s="71" t="s">
        <v>126</v>
      </c>
      <c r="C29" s="36"/>
      <c r="D29" s="33">
        <v>300</v>
      </c>
      <c r="E29" s="30"/>
    </row>
    <row r="30" spans="1:5" ht="18" customHeight="1">
      <c r="A30" s="67">
        <v>22</v>
      </c>
      <c r="B30" s="71" t="s">
        <v>127</v>
      </c>
      <c r="C30" s="36">
        <v>150</v>
      </c>
      <c r="D30" s="33">
        <v>250</v>
      </c>
      <c r="E30" s="30"/>
    </row>
    <row r="31" spans="1:5" ht="18" customHeight="1">
      <c r="A31" s="67">
        <v>23</v>
      </c>
      <c r="B31" s="71" t="s">
        <v>128</v>
      </c>
      <c r="C31" s="36">
        <v>2000</v>
      </c>
      <c r="D31" s="33">
        <v>2000</v>
      </c>
      <c r="E31" s="30"/>
    </row>
    <row r="32" spans="1:5" ht="18" customHeight="1">
      <c r="A32" s="67">
        <v>24</v>
      </c>
      <c r="B32" s="71" t="s">
        <v>129</v>
      </c>
      <c r="C32" s="36"/>
      <c r="D32" s="33">
        <v>2200</v>
      </c>
      <c r="E32" s="30"/>
    </row>
    <row r="33" spans="1:5" ht="18" customHeight="1">
      <c r="A33" s="67">
        <v>25</v>
      </c>
      <c r="B33" s="71" t="s">
        <v>130</v>
      </c>
      <c r="C33" s="36"/>
      <c r="D33" s="33">
        <v>250</v>
      </c>
      <c r="E33" s="30"/>
    </row>
    <row r="34" spans="1:5" ht="18" customHeight="1">
      <c r="A34" s="67">
        <v>26</v>
      </c>
      <c r="B34" s="71" t="s">
        <v>131</v>
      </c>
      <c r="C34" s="36">
        <v>6600</v>
      </c>
      <c r="D34" s="33">
        <v>3300</v>
      </c>
      <c r="E34" s="30"/>
    </row>
    <row r="35" spans="1:5" ht="18" customHeight="1">
      <c r="A35" s="67">
        <v>27</v>
      </c>
      <c r="B35" s="31" t="s">
        <v>233</v>
      </c>
      <c r="C35" s="36"/>
      <c r="D35" s="33">
        <v>300</v>
      </c>
      <c r="E35" s="30"/>
    </row>
    <row r="36" spans="1:5" ht="18" customHeight="1">
      <c r="A36" s="67">
        <v>28</v>
      </c>
      <c r="B36" s="31" t="s">
        <v>234</v>
      </c>
      <c r="C36" s="36"/>
      <c r="D36" s="33">
        <v>300</v>
      </c>
      <c r="E36" s="30"/>
    </row>
    <row r="37" spans="1:5" ht="18" customHeight="1">
      <c r="A37" s="67">
        <v>29</v>
      </c>
      <c r="B37" s="31" t="s">
        <v>235</v>
      </c>
      <c r="C37" s="36"/>
      <c r="D37" s="33">
        <v>4470</v>
      </c>
      <c r="E37" s="30"/>
    </row>
    <row r="38" spans="1:5" ht="18" customHeight="1">
      <c r="A38" s="67">
        <v>30</v>
      </c>
      <c r="B38" s="71" t="s">
        <v>160</v>
      </c>
      <c r="C38" s="36">
        <v>2500</v>
      </c>
      <c r="D38" s="33"/>
      <c r="E38" s="30"/>
    </row>
    <row r="39" spans="1:5" ht="18" customHeight="1">
      <c r="A39" s="67">
        <v>31</v>
      </c>
      <c r="B39" s="71" t="s">
        <v>161</v>
      </c>
      <c r="C39" s="36">
        <v>700</v>
      </c>
      <c r="D39" s="33"/>
      <c r="E39" s="30"/>
    </row>
    <row r="40" spans="1:5" ht="18" customHeight="1">
      <c r="A40" s="67">
        <v>32</v>
      </c>
      <c r="B40" s="71" t="s">
        <v>144</v>
      </c>
      <c r="C40" s="36">
        <v>140</v>
      </c>
      <c r="D40" s="33"/>
      <c r="E40" s="30"/>
    </row>
    <row r="41" spans="1:5" ht="18" customHeight="1">
      <c r="A41" s="67">
        <v>33</v>
      </c>
      <c r="B41" s="71" t="s">
        <v>162</v>
      </c>
      <c r="C41" s="36">
        <v>500</v>
      </c>
      <c r="D41" s="33"/>
      <c r="E41" s="30"/>
    </row>
    <row r="42" spans="1:5" ht="18" customHeight="1">
      <c r="A42" s="67">
        <v>34</v>
      </c>
      <c r="B42" s="71" t="s">
        <v>163</v>
      </c>
      <c r="C42" s="36">
        <v>1500</v>
      </c>
      <c r="D42" s="33"/>
      <c r="E42" s="30"/>
    </row>
    <row r="43" spans="1:5" ht="18" customHeight="1">
      <c r="A43" s="67">
        <v>35</v>
      </c>
      <c r="B43" s="71" t="s">
        <v>164</v>
      </c>
      <c r="C43" s="36">
        <v>6000</v>
      </c>
      <c r="D43" s="33"/>
      <c r="E43" s="30"/>
    </row>
    <row r="44" spans="1:5" ht="18" customHeight="1">
      <c r="A44" s="67">
        <v>36</v>
      </c>
      <c r="B44" s="71" t="s">
        <v>165</v>
      </c>
      <c r="C44" s="36">
        <v>100</v>
      </c>
      <c r="D44" s="33"/>
      <c r="E44" s="30"/>
    </row>
    <row r="45" spans="1:5" ht="18" customHeight="1">
      <c r="A45" s="67">
        <v>37</v>
      </c>
      <c r="B45" s="71" t="s">
        <v>166</v>
      </c>
      <c r="C45" s="36">
        <v>200</v>
      </c>
      <c r="D45" s="33"/>
      <c r="E45" s="30"/>
    </row>
    <row r="46" spans="1:5" ht="18" customHeight="1">
      <c r="A46" s="67">
        <v>38</v>
      </c>
      <c r="B46" s="71" t="s">
        <v>167</v>
      </c>
      <c r="C46" s="36">
        <v>500</v>
      </c>
      <c r="D46" s="33"/>
      <c r="E46" s="30"/>
    </row>
    <row r="47" spans="1:5" ht="18" customHeight="1">
      <c r="A47" s="67">
        <v>39</v>
      </c>
      <c r="B47" s="71" t="s">
        <v>168</v>
      </c>
      <c r="C47" s="36">
        <v>2000</v>
      </c>
      <c r="D47" s="33"/>
      <c r="E47" s="30"/>
    </row>
    <row r="48" spans="1:5" ht="18" customHeight="1">
      <c r="A48" s="67">
        <v>40</v>
      </c>
      <c r="B48" s="71" t="s">
        <v>169</v>
      </c>
      <c r="C48" s="36">
        <v>500</v>
      </c>
      <c r="D48" s="33"/>
      <c r="E48" s="30"/>
    </row>
    <row r="49" spans="1:5" ht="18" customHeight="1">
      <c r="A49" s="67">
        <v>41</v>
      </c>
      <c r="B49" s="71" t="s">
        <v>170</v>
      </c>
      <c r="C49" s="36">
        <v>12000</v>
      </c>
      <c r="D49" s="33"/>
      <c r="E49" s="30"/>
    </row>
    <row r="50" spans="1:5" ht="18" customHeight="1">
      <c r="A50" s="67">
        <v>42</v>
      </c>
      <c r="B50" s="71" t="s">
        <v>171</v>
      </c>
      <c r="C50" s="36">
        <v>500</v>
      </c>
      <c r="D50" s="33"/>
      <c r="E50" s="30"/>
    </row>
    <row r="51" spans="1:5" ht="18" customHeight="1">
      <c r="A51" s="67">
        <v>43</v>
      </c>
      <c r="B51" s="71" t="s">
        <v>172</v>
      </c>
      <c r="C51" s="36">
        <v>500</v>
      </c>
      <c r="D51" s="33"/>
      <c r="E51" s="30"/>
    </row>
    <row r="52" spans="1:5" ht="18" customHeight="1">
      <c r="A52" s="67">
        <v>44</v>
      </c>
      <c r="B52" s="71" t="s">
        <v>173</v>
      </c>
      <c r="C52" s="36">
        <v>10000</v>
      </c>
      <c r="D52" s="33"/>
      <c r="E52" s="30"/>
    </row>
    <row r="53" spans="1:5" ht="18" customHeight="1">
      <c r="A53" s="67">
        <v>45</v>
      </c>
      <c r="B53" s="71" t="s">
        <v>174</v>
      </c>
      <c r="C53" s="36">
        <v>1000</v>
      </c>
      <c r="D53" s="33"/>
      <c r="E53" s="30"/>
    </row>
    <row r="54" spans="1:5" ht="18" customHeight="1">
      <c r="A54" s="67">
        <v>46</v>
      </c>
      <c r="B54" s="71" t="s">
        <v>191</v>
      </c>
      <c r="C54" s="36">
        <v>202</v>
      </c>
      <c r="D54" s="33"/>
      <c r="E54" s="30"/>
    </row>
    <row r="55" spans="1:5" ht="18" customHeight="1">
      <c r="A55" s="67">
        <v>47</v>
      </c>
      <c r="B55" s="71" t="s">
        <v>175</v>
      </c>
      <c r="C55" s="36">
        <v>3311</v>
      </c>
      <c r="D55" s="33"/>
      <c r="E55" s="30"/>
    </row>
    <row r="56" spans="1:5" ht="18" customHeight="1">
      <c r="A56" s="67">
        <v>48</v>
      </c>
      <c r="B56" s="71" t="s">
        <v>176</v>
      </c>
      <c r="C56" s="36">
        <v>2000</v>
      </c>
      <c r="D56" s="33"/>
      <c r="E56" s="30"/>
    </row>
    <row r="57" spans="1:5" ht="18" customHeight="1">
      <c r="A57" s="67">
        <v>49</v>
      </c>
      <c r="B57" s="71" t="s">
        <v>177</v>
      </c>
      <c r="C57" s="36">
        <v>700</v>
      </c>
      <c r="D57" s="33"/>
      <c r="E57" s="30"/>
    </row>
    <row r="58" spans="1:5" ht="18" customHeight="1">
      <c r="A58" s="67">
        <v>50</v>
      </c>
      <c r="B58" s="71" t="s">
        <v>178</v>
      </c>
      <c r="C58" s="36">
        <v>3000</v>
      </c>
      <c r="D58" s="33"/>
      <c r="E58" s="30"/>
    </row>
    <row r="59" spans="1:5" ht="18" customHeight="1">
      <c r="A59" s="67">
        <v>51</v>
      </c>
      <c r="B59" s="71" t="s">
        <v>179</v>
      </c>
      <c r="C59" s="36">
        <v>7500</v>
      </c>
      <c r="D59" s="33"/>
      <c r="E59" s="30"/>
    </row>
    <row r="60" spans="1:5" ht="18" customHeight="1">
      <c r="A60" s="67">
        <v>52</v>
      </c>
      <c r="B60" s="71" t="s">
        <v>180</v>
      </c>
      <c r="C60" s="36">
        <v>3000</v>
      </c>
      <c r="D60" s="33"/>
      <c r="E60" s="30"/>
    </row>
    <row r="61" spans="1:5" ht="18" customHeight="1">
      <c r="A61" s="67">
        <v>53</v>
      </c>
      <c r="B61" s="71" t="s">
        <v>181</v>
      </c>
      <c r="C61" s="36">
        <v>300</v>
      </c>
      <c r="D61" s="33"/>
      <c r="E61" s="30"/>
    </row>
    <row r="62" spans="1:5" ht="18" customHeight="1">
      <c r="A62" s="67">
        <v>54</v>
      </c>
      <c r="B62" s="71" t="s">
        <v>182</v>
      </c>
      <c r="C62" s="36">
        <v>1000</v>
      </c>
      <c r="D62" s="33"/>
      <c r="E62" s="30"/>
    </row>
    <row r="63" spans="1:5" ht="18" customHeight="1">
      <c r="A63" s="67">
        <v>55</v>
      </c>
      <c r="B63" s="71" t="s">
        <v>185</v>
      </c>
      <c r="C63" s="36">
        <v>1000</v>
      </c>
      <c r="D63" s="33"/>
      <c r="E63" s="30"/>
    </row>
    <row r="64" spans="1:5" ht="18" customHeight="1">
      <c r="A64" s="67">
        <v>56</v>
      </c>
      <c r="B64" s="71" t="s">
        <v>184</v>
      </c>
      <c r="C64" s="36">
        <v>3000</v>
      </c>
      <c r="D64" s="33"/>
      <c r="E64" s="30"/>
    </row>
    <row r="65" spans="1:5" ht="18" customHeight="1">
      <c r="A65" s="67">
        <v>57</v>
      </c>
      <c r="B65" s="71" t="s">
        <v>186</v>
      </c>
      <c r="C65" s="36">
        <v>12475.92</v>
      </c>
      <c r="D65" s="33"/>
      <c r="E65" s="30"/>
    </row>
    <row r="66" spans="1:5" ht="18" customHeight="1">
      <c r="A66" s="67">
        <v>58</v>
      </c>
      <c r="B66" s="71" t="s">
        <v>147</v>
      </c>
      <c r="C66" s="36">
        <v>1280</v>
      </c>
      <c r="D66" s="33"/>
      <c r="E66" s="30"/>
    </row>
    <row r="67" spans="1:5" ht="18" customHeight="1">
      <c r="A67" s="67">
        <v>59</v>
      </c>
      <c r="B67" s="71" t="s">
        <v>187</v>
      </c>
      <c r="C67" s="36">
        <v>5000</v>
      </c>
      <c r="D67" s="33"/>
      <c r="E67" s="30"/>
    </row>
    <row r="68" spans="1:5" ht="18" customHeight="1">
      <c r="A68" s="67">
        <v>60</v>
      </c>
      <c r="B68" s="71" t="s">
        <v>188</v>
      </c>
      <c r="C68" s="36">
        <v>10800</v>
      </c>
      <c r="D68" s="33"/>
      <c r="E68" s="30"/>
    </row>
    <row r="69" spans="1:5" ht="18" customHeight="1">
      <c r="A69" s="67">
        <v>61</v>
      </c>
      <c r="B69" s="71" t="s">
        <v>189</v>
      </c>
      <c r="C69" s="36">
        <v>3000</v>
      </c>
      <c r="D69" s="33"/>
      <c r="E69" s="30"/>
    </row>
    <row r="70" spans="1:5" ht="18" customHeight="1">
      <c r="A70" s="67">
        <v>62</v>
      </c>
      <c r="B70" s="71" t="s">
        <v>183</v>
      </c>
      <c r="C70" s="36">
        <v>3333</v>
      </c>
      <c r="D70" s="33"/>
      <c r="E70" s="30"/>
    </row>
    <row r="71" spans="1:5" ht="18" customHeight="1">
      <c r="A71" s="67">
        <v>63</v>
      </c>
      <c r="B71" s="71" t="s">
        <v>192</v>
      </c>
      <c r="C71" s="36">
        <v>1000</v>
      </c>
      <c r="D71" s="33"/>
      <c r="E71" s="30"/>
    </row>
    <row r="72" spans="1:5" ht="18" customHeight="1">
      <c r="A72" s="67">
        <v>64</v>
      </c>
      <c r="B72" s="71" t="s">
        <v>193</v>
      </c>
      <c r="C72" s="36">
        <v>100</v>
      </c>
      <c r="D72" s="33"/>
      <c r="E72" s="30"/>
    </row>
    <row r="73" spans="1:5" ht="18" customHeight="1">
      <c r="A73" s="67">
        <v>65</v>
      </c>
      <c r="B73" s="71" t="s">
        <v>194</v>
      </c>
      <c r="C73" s="36">
        <v>1500</v>
      </c>
      <c r="D73" s="33"/>
      <c r="E73" s="30"/>
    </row>
    <row r="74" spans="1:5" ht="18" customHeight="1">
      <c r="A74" s="67">
        <v>66</v>
      </c>
      <c r="B74" s="71" t="s">
        <v>195</v>
      </c>
      <c r="C74" s="36">
        <v>2000</v>
      </c>
      <c r="D74" s="33"/>
      <c r="E74" s="30"/>
    </row>
    <row r="75" spans="1:5" ht="18" customHeight="1">
      <c r="A75" s="67">
        <v>67</v>
      </c>
      <c r="B75" s="71" t="s">
        <v>196</v>
      </c>
      <c r="C75" s="36">
        <v>500</v>
      </c>
      <c r="D75" s="33"/>
      <c r="E75" s="30"/>
    </row>
    <row r="76" spans="1:5" ht="18" customHeight="1">
      <c r="A76" s="67">
        <v>68</v>
      </c>
      <c r="B76" s="71" t="s">
        <v>197</v>
      </c>
      <c r="C76" s="36">
        <v>500</v>
      </c>
      <c r="D76" s="33"/>
      <c r="E76" s="30"/>
    </row>
    <row r="77" spans="1:5" ht="18" customHeight="1">
      <c r="A77" s="67">
        <v>69</v>
      </c>
      <c r="B77" s="71" t="s">
        <v>151</v>
      </c>
      <c r="C77" s="36">
        <v>500</v>
      </c>
      <c r="D77" s="33"/>
      <c r="E77" s="30"/>
    </row>
    <row r="78" spans="1:5" ht="18" customHeight="1">
      <c r="A78" s="67">
        <v>70</v>
      </c>
      <c r="B78" s="71" t="s">
        <v>198</v>
      </c>
      <c r="C78" s="36">
        <v>500</v>
      </c>
      <c r="D78" s="33"/>
      <c r="E78" s="30"/>
    </row>
    <row r="79" spans="1:5" ht="18" customHeight="1">
      <c r="A79" s="67">
        <v>71</v>
      </c>
      <c r="B79" s="71" t="s">
        <v>199</v>
      </c>
      <c r="C79" s="36">
        <v>600</v>
      </c>
      <c r="D79" s="33"/>
      <c r="E79" s="30"/>
    </row>
    <row r="80" spans="1:5" ht="18" customHeight="1">
      <c r="A80" s="67">
        <v>72</v>
      </c>
      <c r="B80" s="71" t="s">
        <v>143</v>
      </c>
      <c r="C80" s="36">
        <v>2099.34</v>
      </c>
      <c r="D80" s="33"/>
      <c r="E80" s="30"/>
    </row>
    <row r="81" spans="1:5" ht="18" customHeight="1">
      <c r="A81" s="67">
        <v>73</v>
      </c>
      <c r="B81" s="71" t="s">
        <v>200</v>
      </c>
      <c r="C81" s="36">
        <v>500</v>
      </c>
      <c r="D81" s="33"/>
      <c r="E81" s="30"/>
    </row>
    <row r="82" spans="1:5" ht="18" customHeight="1">
      <c r="A82" s="67">
        <v>74</v>
      </c>
      <c r="B82" s="71" t="s">
        <v>201</v>
      </c>
      <c r="C82" s="36">
        <v>200</v>
      </c>
      <c r="D82" s="33"/>
      <c r="E82" s="30"/>
    </row>
    <row r="83" spans="1:5" ht="18" customHeight="1">
      <c r="A83" s="67">
        <v>75</v>
      </c>
      <c r="B83" s="71" t="s">
        <v>202</v>
      </c>
      <c r="C83" s="36">
        <v>100</v>
      </c>
      <c r="D83" s="33"/>
      <c r="E83" s="30"/>
    </row>
    <row r="84" spans="1:5" ht="18" customHeight="1">
      <c r="A84" s="67">
        <v>76</v>
      </c>
      <c r="B84" s="71" t="s">
        <v>203</v>
      </c>
      <c r="C84" s="36">
        <v>500</v>
      </c>
      <c r="D84" s="33"/>
      <c r="E84" s="30"/>
    </row>
    <row r="85" spans="1:5" ht="18" customHeight="1">
      <c r="A85" s="67">
        <v>77</v>
      </c>
      <c r="B85" s="71" t="s">
        <v>204</v>
      </c>
      <c r="C85" s="36">
        <v>2000</v>
      </c>
      <c r="D85" s="33"/>
      <c r="E85" s="30"/>
    </row>
    <row r="86" spans="1:5" ht="18" customHeight="1">
      <c r="A86" s="67">
        <v>78</v>
      </c>
      <c r="B86" s="71" t="s">
        <v>205</v>
      </c>
      <c r="C86" s="36">
        <v>2400</v>
      </c>
      <c r="D86" s="33"/>
      <c r="E86" s="30"/>
    </row>
    <row r="87" spans="1:5" ht="18" customHeight="1">
      <c r="A87" s="67">
        <v>79</v>
      </c>
      <c r="B87" s="71" t="s">
        <v>206</v>
      </c>
      <c r="C87" s="36">
        <v>4000</v>
      </c>
      <c r="D87" s="33"/>
      <c r="E87" s="30"/>
    </row>
    <row r="88" spans="1:5" ht="18" customHeight="1">
      <c r="A88" s="67">
        <v>80</v>
      </c>
      <c r="B88" s="71" t="s">
        <v>207</v>
      </c>
      <c r="C88" s="36">
        <v>3000</v>
      </c>
      <c r="D88" s="33"/>
      <c r="E88" s="30"/>
    </row>
    <row r="89" spans="1:5" ht="18" customHeight="1">
      <c r="A89" s="67">
        <v>81</v>
      </c>
      <c r="B89" s="71" t="s">
        <v>208</v>
      </c>
      <c r="C89" s="36">
        <v>12000</v>
      </c>
      <c r="D89" s="33"/>
      <c r="E89" s="30"/>
    </row>
    <row r="90" spans="1:5" ht="18" customHeight="1">
      <c r="A90" s="67">
        <v>82</v>
      </c>
      <c r="B90" s="71" t="s">
        <v>209</v>
      </c>
      <c r="C90" s="36">
        <v>24000</v>
      </c>
      <c r="D90" s="33"/>
      <c r="E90" s="30"/>
    </row>
    <row r="91" spans="1:5" s="78" customFormat="1" ht="18" customHeight="1">
      <c r="A91" s="67"/>
      <c r="B91" s="74" t="s">
        <v>110</v>
      </c>
      <c r="C91" s="76">
        <f>SUM(C16:C90)</f>
        <v>184471.25999999998</v>
      </c>
      <c r="D91" s="77">
        <f>SUM(D16:D90)</f>
        <v>52370</v>
      </c>
      <c r="E91" s="72" t="s">
        <v>29</v>
      </c>
    </row>
    <row r="92" spans="1:5" s="82" customFormat="1" ht="18" customHeight="1">
      <c r="A92" s="67">
        <v>83</v>
      </c>
      <c r="B92" s="73" t="s">
        <v>135</v>
      </c>
      <c r="C92" s="80"/>
      <c r="D92" s="81">
        <v>500</v>
      </c>
      <c r="E92" s="71"/>
    </row>
    <row r="93" spans="1:5" s="82" customFormat="1" ht="18" customHeight="1">
      <c r="A93" s="67">
        <v>84</v>
      </c>
      <c r="B93" s="73" t="s">
        <v>136</v>
      </c>
      <c r="C93" s="80"/>
      <c r="D93" s="81">
        <v>500</v>
      </c>
      <c r="E93" s="71"/>
    </row>
    <row r="94" spans="1:5" s="82" customFormat="1" ht="18" customHeight="1">
      <c r="A94" s="67">
        <v>85</v>
      </c>
      <c r="B94" s="73" t="s">
        <v>137</v>
      </c>
      <c r="C94" s="80"/>
      <c r="D94" s="81">
        <v>500</v>
      </c>
      <c r="E94" s="71"/>
    </row>
    <row r="95" spans="1:5" s="70" customFormat="1" ht="18" customHeight="1">
      <c r="A95" s="67">
        <v>86</v>
      </c>
      <c r="B95" s="71" t="s">
        <v>138</v>
      </c>
      <c r="C95" s="80"/>
      <c r="D95" s="81">
        <v>1000</v>
      </c>
      <c r="E95" s="71"/>
    </row>
    <row r="96" spans="1:5" s="70" customFormat="1" ht="18" customHeight="1">
      <c r="A96" s="67">
        <v>87</v>
      </c>
      <c r="B96" s="71" t="s">
        <v>139</v>
      </c>
      <c r="C96" s="80"/>
      <c r="D96" s="81">
        <v>3000</v>
      </c>
      <c r="E96" s="71"/>
    </row>
    <row r="97" spans="1:5" s="70" customFormat="1" ht="18" customHeight="1">
      <c r="A97" s="67">
        <v>88</v>
      </c>
      <c r="B97" s="71" t="s">
        <v>140</v>
      </c>
      <c r="C97" s="80"/>
      <c r="D97" s="81">
        <v>1200</v>
      </c>
      <c r="E97" s="71"/>
    </row>
    <row r="98" spans="1:5" s="70" customFormat="1" ht="18" customHeight="1">
      <c r="A98" s="67">
        <v>89</v>
      </c>
      <c r="B98" s="71" t="s">
        <v>141</v>
      </c>
      <c r="C98" s="80"/>
      <c r="D98" s="81">
        <v>300</v>
      </c>
      <c r="E98" s="71"/>
    </row>
    <row r="99" spans="1:5" s="78" customFormat="1" ht="18" customHeight="1">
      <c r="A99" s="75"/>
      <c r="B99" s="74" t="s">
        <v>110</v>
      </c>
      <c r="C99" s="76">
        <v>0</v>
      </c>
      <c r="D99" s="77">
        <f>SUM(D92:D98)</f>
        <v>7000</v>
      </c>
      <c r="E99" s="72" t="s">
        <v>109</v>
      </c>
    </row>
    <row r="100" spans="1:5" s="82" customFormat="1" ht="18" customHeight="1">
      <c r="A100" s="79">
        <v>90</v>
      </c>
      <c r="B100" s="73" t="s">
        <v>157</v>
      </c>
      <c r="C100" s="80">
        <v>500</v>
      </c>
      <c r="D100" s="81"/>
      <c r="E100" s="71"/>
    </row>
    <row r="101" spans="1:5" s="82" customFormat="1" ht="18" customHeight="1">
      <c r="A101" s="79">
        <v>91</v>
      </c>
      <c r="B101" s="71" t="s">
        <v>158</v>
      </c>
      <c r="C101" s="80">
        <v>5000</v>
      </c>
      <c r="D101" s="83"/>
      <c r="E101" s="71"/>
    </row>
    <row r="102" spans="1:5" s="69" customFormat="1" ht="18" customHeight="1">
      <c r="A102" s="75"/>
      <c r="B102" s="74" t="s">
        <v>110</v>
      </c>
      <c r="C102" s="76">
        <v>5500</v>
      </c>
      <c r="D102" s="77">
        <v>0</v>
      </c>
      <c r="E102" s="72" t="s">
        <v>76</v>
      </c>
    </row>
    <row r="103" spans="1:5" s="70" customFormat="1" ht="18" customHeight="1">
      <c r="A103" s="79">
        <v>92</v>
      </c>
      <c r="B103" s="73" t="s">
        <v>143</v>
      </c>
      <c r="C103" s="80"/>
      <c r="D103" s="81">
        <v>2000</v>
      </c>
      <c r="E103" s="71"/>
    </row>
    <row r="104" spans="1:5" s="70" customFormat="1" ht="18" customHeight="1">
      <c r="A104" s="79">
        <v>93</v>
      </c>
      <c r="B104" s="73" t="s">
        <v>144</v>
      </c>
      <c r="C104" s="80"/>
      <c r="D104" s="81">
        <v>555.01</v>
      </c>
      <c r="E104" s="71"/>
    </row>
    <row r="105" spans="1:5" s="70" customFormat="1" ht="18" customHeight="1">
      <c r="A105" s="79">
        <v>94</v>
      </c>
      <c r="B105" s="73" t="s">
        <v>145</v>
      </c>
      <c r="C105" s="80"/>
      <c r="D105" s="81">
        <v>220</v>
      </c>
      <c r="E105" s="71"/>
    </row>
    <row r="106" spans="1:5" s="70" customFormat="1" ht="18" customHeight="1">
      <c r="A106" s="79">
        <v>95</v>
      </c>
      <c r="B106" s="73" t="s">
        <v>146</v>
      </c>
      <c r="C106" s="80">
        <v>500</v>
      </c>
      <c r="D106" s="81">
        <v>500</v>
      </c>
      <c r="E106" s="71"/>
    </row>
    <row r="107" spans="1:5" s="70" customFormat="1" ht="18" customHeight="1">
      <c r="A107" s="79">
        <v>96</v>
      </c>
      <c r="B107" s="73" t="s">
        <v>147</v>
      </c>
      <c r="C107" s="80">
        <v>6919.72</v>
      </c>
      <c r="D107" s="81">
        <v>6087.8</v>
      </c>
      <c r="E107" s="71"/>
    </row>
    <row r="108" spans="1:5" s="70" customFormat="1" ht="18" customHeight="1">
      <c r="A108" s="79">
        <v>97</v>
      </c>
      <c r="B108" s="73" t="s">
        <v>148</v>
      </c>
      <c r="C108" s="80"/>
      <c r="D108" s="81">
        <v>100</v>
      </c>
      <c r="E108" s="71"/>
    </row>
    <row r="109" spans="1:5" s="70" customFormat="1" ht="18" customHeight="1">
      <c r="A109" s="79">
        <v>98</v>
      </c>
      <c r="B109" s="73" t="s">
        <v>149</v>
      </c>
      <c r="C109" s="80"/>
      <c r="D109" s="81">
        <v>10</v>
      </c>
      <c r="E109" s="71"/>
    </row>
    <row r="110" spans="1:5" s="70" customFormat="1" ht="18" customHeight="1">
      <c r="A110" s="79">
        <v>99</v>
      </c>
      <c r="B110" s="73" t="s">
        <v>150</v>
      </c>
      <c r="C110" s="80"/>
      <c r="D110" s="81">
        <v>100</v>
      </c>
      <c r="E110" s="71"/>
    </row>
    <row r="111" spans="1:5" s="70" customFormat="1" ht="18" customHeight="1">
      <c r="A111" s="79">
        <v>100</v>
      </c>
      <c r="B111" s="73" t="s">
        <v>151</v>
      </c>
      <c r="C111" s="80"/>
      <c r="D111" s="81">
        <v>500</v>
      </c>
      <c r="E111" s="71"/>
    </row>
    <row r="112" spans="1:5" s="70" customFormat="1" ht="18" customHeight="1">
      <c r="A112" s="79">
        <v>101</v>
      </c>
      <c r="B112" s="73" t="s">
        <v>152</v>
      </c>
      <c r="C112" s="80"/>
      <c r="D112" s="81">
        <v>3000</v>
      </c>
      <c r="E112" s="71"/>
    </row>
    <row r="113" spans="1:5" s="70" customFormat="1" ht="18" customHeight="1">
      <c r="A113" s="79">
        <v>102</v>
      </c>
      <c r="B113" s="73" t="s">
        <v>153</v>
      </c>
      <c r="C113" s="80"/>
      <c r="D113" s="81">
        <v>5000</v>
      </c>
      <c r="E113" s="71"/>
    </row>
    <row r="114" spans="1:5" s="70" customFormat="1" ht="18" customHeight="1">
      <c r="A114" s="79">
        <v>103</v>
      </c>
      <c r="B114" s="73" t="s">
        <v>154</v>
      </c>
      <c r="C114" s="80"/>
      <c r="D114" s="81">
        <v>3500</v>
      </c>
      <c r="E114" s="71"/>
    </row>
    <row r="115" spans="1:5" s="70" customFormat="1" ht="18" customHeight="1">
      <c r="A115" s="79">
        <v>104</v>
      </c>
      <c r="B115" s="73" t="s">
        <v>155</v>
      </c>
      <c r="C115" s="80"/>
      <c r="D115" s="81">
        <v>300</v>
      </c>
      <c r="E115" s="71"/>
    </row>
    <row r="116" spans="1:5" s="70" customFormat="1" ht="18" customHeight="1">
      <c r="A116" s="79">
        <v>105</v>
      </c>
      <c r="B116" s="73" t="s">
        <v>130</v>
      </c>
      <c r="C116" s="80"/>
      <c r="D116" s="81">
        <v>200</v>
      </c>
      <c r="E116" s="71"/>
    </row>
    <row r="117" spans="1:5" s="70" customFormat="1" ht="18" customHeight="1">
      <c r="A117" s="79">
        <v>106</v>
      </c>
      <c r="B117" s="73" t="s">
        <v>156</v>
      </c>
      <c r="C117" s="80"/>
      <c r="D117" s="81">
        <v>200</v>
      </c>
      <c r="E117" s="71"/>
    </row>
    <row r="118" spans="1:5" s="70" customFormat="1" ht="18" customHeight="1">
      <c r="A118" s="79">
        <v>107</v>
      </c>
      <c r="B118" s="73" t="s">
        <v>190</v>
      </c>
      <c r="C118" s="80">
        <v>10000</v>
      </c>
      <c r="D118" s="81"/>
      <c r="E118" s="71"/>
    </row>
    <row r="119" spans="1:5" s="70" customFormat="1" ht="18" customHeight="1">
      <c r="A119" s="79">
        <v>108</v>
      </c>
      <c r="B119" s="73" t="s">
        <v>123</v>
      </c>
      <c r="C119" s="80"/>
      <c r="D119" s="81">
        <v>40000</v>
      </c>
      <c r="E119" s="71"/>
    </row>
    <row r="120" spans="1:5" s="70" customFormat="1" ht="18" customHeight="1">
      <c r="A120" s="79">
        <v>109</v>
      </c>
      <c r="B120" s="50" t="s">
        <v>217</v>
      </c>
      <c r="C120" s="80"/>
      <c r="D120" s="81">
        <v>250</v>
      </c>
      <c r="E120" s="71"/>
    </row>
    <row r="121" spans="1:5" s="70" customFormat="1" ht="18" customHeight="1">
      <c r="A121" s="79">
        <v>110</v>
      </c>
      <c r="B121" s="50" t="s">
        <v>243</v>
      </c>
      <c r="C121" s="80"/>
      <c r="D121" s="81">
        <v>300</v>
      </c>
      <c r="E121" s="71"/>
    </row>
    <row r="122" spans="1:5" s="70" customFormat="1" ht="18" customHeight="1">
      <c r="A122" s="79">
        <v>111</v>
      </c>
      <c r="B122" s="50" t="s">
        <v>216</v>
      </c>
      <c r="C122" s="80"/>
      <c r="D122" s="81">
        <v>100</v>
      </c>
      <c r="E122" s="71"/>
    </row>
    <row r="123" spans="1:5" s="70" customFormat="1" ht="18" customHeight="1">
      <c r="A123" s="79">
        <v>112</v>
      </c>
      <c r="B123" s="50" t="s">
        <v>172</v>
      </c>
      <c r="C123" s="80"/>
      <c r="D123" s="81">
        <v>800</v>
      </c>
      <c r="E123" s="71"/>
    </row>
    <row r="124" spans="1:5" s="70" customFormat="1" ht="18" customHeight="1">
      <c r="A124" s="79">
        <v>113</v>
      </c>
      <c r="B124" s="50" t="s">
        <v>245</v>
      </c>
      <c r="C124" s="80"/>
      <c r="D124" s="81">
        <v>1000</v>
      </c>
      <c r="E124" s="71"/>
    </row>
    <row r="125" spans="1:5" s="70" customFormat="1" ht="18" customHeight="1">
      <c r="A125" s="79">
        <v>114</v>
      </c>
      <c r="B125" s="50" t="s">
        <v>244</v>
      </c>
      <c r="C125" s="80"/>
      <c r="D125" s="81">
        <v>382.8</v>
      </c>
      <c r="E125" s="71"/>
    </row>
    <row r="126" spans="1:5" s="78" customFormat="1" ht="18" customHeight="1">
      <c r="A126" s="75"/>
      <c r="B126" s="72" t="s">
        <v>110</v>
      </c>
      <c r="C126" s="76">
        <f>SUM(C103:C122)</f>
        <v>17419.72</v>
      </c>
      <c r="D126" s="77">
        <f>SUM(D103:D125)</f>
        <v>65105.61</v>
      </c>
      <c r="E126" s="72" t="s">
        <v>14</v>
      </c>
    </row>
    <row r="127" spans="1:6" ht="18" customHeight="1">
      <c r="A127" s="79"/>
      <c r="B127" s="72" t="s">
        <v>112</v>
      </c>
      <c r="C127" s="45">
        <f>C8+C10+C13+C91+C99+C102+C126</f>
        <v>229890.97999999998</v>
      </c>
      <c r="D127" s="45">
        <f>D8+D13+D10+D91+D99+D126+D102+D15</f>
        <v>130175.61</v>
      </c>
      <c r="E127" s="72"/>
      <c r="F127" s="84"/>
    </row>
    <row r="128" spans="1:5" ht="11.25">
      <c r="A128" s="8"/>
      <c r="B128" s="1" t="s">
        <v>79</v>
      </c>
      <c r="C128" s="8"/>
      <c r="D128" s="8"/>
      <c r="E128" s="1" t="s">
        <v>211</v>
      </c>
    </row>
    <row r="131" ht="18" customHeight="1"/>
    <row r="132" ht="18" customHeight="1">
      <c r="D132" s="56" t="s">
        <v>98</v>
      </c>
    </row>
    <row r="133" spans="1:5" ht="18" customHeight="1">
      <c r="A133" s="7"/>
      <c r="B133" s="14" t="s">
        <v>45</v>
      </c>
      <c r="C133" s="14" t="s">
        <v>46</v>
      </c>
      <c r="D133" s="14" t="s">
        <v>47</v>
      </c>
      <c r="E133" s="14" t="s">
        <v>48</v>
      </c>
    </row>
    <row r="134" spans="1:5" ht="18" customHeight="1">
      <c r="A134" s="7"/>
      <c r="B134" s="53"/>
      <c r="C134" s="91"/>
      <c r="D134" s="15"/>
      <c r="E134" s="16"/>
    </row>
    <row r="135" spans="1:5" ht="18" customHeight="1">
      <c r="A135" s="7"/>
      <c r="B135" s="17" t="s">
        <v>49</v>
      </c>
      <c r="C135" s="17"/>
      <c r="D135" s="17"/>
      <c r="E135" s="18">
        <f>SUM(E134:E134)</f>
        <v>0</v>
      </c>
    </row>
    <row r="136" spans="1:5" ht="18" customHeight="1">
      <c r="A136" s="22"/>
      <c r="B136" s="99"/>
      <c r="C136" s="99"/>
      <c r="D136" s="23"/>
      <c r="E136" s="24"/>
    </row>
    <row r="137" spans="1:5" ht="18" customHeight="1">
      <c r="A137" s="6"/>
      <c r="B137" s="12"/>
      <c r="C137" s="6"/>
      <c r="D137" s="6"/>
      <c r="E137" s="6"/>
    </row>
    <row r="138" spans="1:5" ht="11.25">
      <c r="A138" s="6"/>
      <c r="B138" s="85" t="s">
        <v>81</v>
      </c>
      <c r="C138" s="55" t="s">
        <v>248</v>
      </c>
      <c r="D138" s="51"/>
      <c r="E138" s="51"/>
    </row>
    <row r="139" spans="1:5" ht="11.25">
      <c r="A139" s="6"/>
      <c r="B139" s="86"/>
      <c r="C139" s="87"/>
      <c r="D139" s="52"/>
      <c r="E139" s="52"/>
    </row>
    <row r="140" ht="15.75" customHeight="1"/>
    <row r="141" spans="2:5" ht="15.75" customHeight="1">
      <c r="B141" s="63"/>
      <c r="C141" s="64"/>
      <c r="D141" s="65"/>
      <c r="E141" s="64"/>
    </row>
    <row r="142" spans="1:5" ht="15.75" customHeight="1">
      <c r="A142" s="8"/>
      <c r="B142" s="98"/>
      <c r="C142" s="98"/>
      <c r="D142" s="98"/>
      <c r="E142" s="98"/>
    </row>
    <row r="143" ht="15.75" customHeight="1">
      <c r="B143" s="69"/>
    </row>
    <row r="144" ht="15.75" customHeight="1">
      <c r="B144" s="70"/>
    </row>
    <row r="145" spans="1:5" s="3" customFormat="1" ht="15.75" customHeight="1">
      <c r="A145" s="2"/>
      <c r="B145" s="2"/>
      <c r="C145" s="2"/>
      <c r="D145" s="5"/>
      <c r="E145" s="2"/>
    </row>
    <row r="146" spans="1:5" s="3" customFormat="1" ht="15.75" customHeight="1">
      <c r="A146" s="2"/>
      <c r="B146" s="2"/>
      <c r="C146" s="2"/>
      <c r="D146" s="5"/>
      <c r="E146" s="2"/>
    </row>
    <row r="147" s="3" customFormat="1" ht="18.75" customHeight="1"/>
    <row r="148" s="3" customFormat="1" ht="18.75" customHeight="1"/>
    <row r="149" spans="1:5" ht="11.25">
      <c r="A149" s="3"/>
      <c r="B149" s="3"/>
      <c r="C149" s="3"/>
      <c r="D149" s="3"/>
      <c r="E149" s="3"/>
    </row>
    <row r="150" spans="1:5" ht="11.25">
      <c r="A150" s="6"/>
      <c r="B150" s="46"/>
      <c r="C150" s="46"/>
      <c r="D150" s="46"/>
      <c r="E150" s="46"/>
    </row>
    <row r="151" ht="11.25">
      <c r="E151" s="11"/>
    </row>
    <row r="152" ht="11.25">
      <c r="E152" s="11"/>
    </row>
    <row r="153" ht="11.25">
      <c r="E153" s="11"/>
    </row>
    <row r="154" ht="11.25">
      <c r="E154" s="11"/>
    </row>
    <row r="155" ht="11.25">
      <c r="E155" s="11"/>
    </row>
  </sheetData>
  <sheetProtection/>
  <mergeCells count="5">
    <mergeCell ref="A1:E1"/>
    <mergeCell ref="A2:E2"/>
    <mergeCell ref="A3:C3"/>
    <mergeCell ref="B136:C136"/>
    <mergeCell ref="B142:E142"/>
  </mergeCells>
  <printOptions/>
  <pageMargins left="1.37" right="0.7086614173228347" top="0.64" bottom="0.5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2013-06-08T02:18:28Z</cp:lastPrinted>
  <dcterms:created xsi:type="dcterms:W3CDTF">2010-01-27T08:43:11Z</dcterms:created>
  <dcterms:modified xsi:type="dcterms:W3CDTF">2013-09-11T02:43:40Z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