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总表" sheetId="1" r:id="rId1"/>
    <sheet name="志愿者零星捐赠明细" sheetId="2" r:id="rId2"/>
  </sheets>
  <definedNames>
    <definedName name="_xlnm.Print_Titles" localSheetId="0">'总表'!$1:$4</definedName>
    <definedName name="_xlnm._FilterDatabase" localSheetId="0" hidden="1">'总表'!$B$1:$B$109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31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项目内容调整，原支出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万调整至非限定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周小丽</t>
        </r>
      </text>
    </comment>
    <comment ref="C61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因童趣园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险峰项目调整，原支出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万调整至此项</t>
        </r>
      </text>
    </comment>
  </commentList>
</comments>
</file>

<file path=xl/sharedStrings.xml><?xml version="1.0" encoding="utf-8"?>
<sst xmlns="http://schemas.openxmlformats.org/spreadsheetml/2006/main" count="466" uniqueCount="338">
  <si>
    <t>北京市西部阳光农村发展基金会</t>
  </si>
  <si>
    <t xml:space="preserve">                                                —财务收支报表</t>
  </si>
  <si>
    <t>报表时间：二〇一七年二月二十八日</t>
  </si>
  <si>
    <t xml:space="preserve"> </t>
  </si>
  <si>
    <t>单位:元</t>
  </si>
  <si>
    <t>序号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</si>
  <si>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</si>
  <si>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</si>
  <si>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</si>
  <si>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</si>
  <si>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</si>
  <si>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</si>
  <si>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Manan Limited</t>
  </si>
  <si>
    <t>甘肃康县基础教育综合提升项目</t>
  </si>
  <si>
    <t>中国扶贫基金会</t>
  </si>
  <si>
    <t>甘肃会宁县基础教育综合提升项目</t>
  </si>
  <si>
    <t>社会爱心企业A</t>
  </si>
  <si>
    <t>青葵花导师计划</t>
  </si>
  <si>
    <t>嘉实基金管理有限公司</t>
  </si>
  <si>
    <t>广东省唯品会慈善基金会</t>
  </si>
  <si>
    <t>北京好未来公益基金会</t>
  </si>
  <si>
    <t>志愿者零星捐赠</t>
  </si>
  <si>
    <t>上海汇添富公益基金会</t>
  </si>
  <si>
    <t>“河流－孩子”乡村教育管理者研习班及教师拓展</t>
  </si>
  <si>
    <t>深圳市社会公益基金会</t>
  </si>
  <si>
    <t>陪伴成长—农村寄宿制学校驻校社工</t>
  </si>
  <si>
    <t>汇丰银行</t>
  </si>
  <si>
    <t>香港乐施会</t>
  </si>
  <si>
    <t>上海益优青年服务中心</t>
  </si>
  <si>
    <t>李菁</t>
  </si>
  <si>
    <r>
      <t>P</t>
    </r>
    <r>
      <rPr>
        <sz val="9"/>
        <rFont val="宋体"/>
        <family val="0"/>
      </rPr>
      <t>eter Wong</t>
    </r>
  </si>
  <si>
    <t>驻校社工项目学校体检</t>
  </si>
  <si>
    <t>汇丰银行志愿者陇南探访活动</t>
  </si>
  <si>
    <t>甘肃陇南农村寄宿制学校硬件设施提升项目</t>
  </si>
  <si>
    <t>甘肃陇南农村寄宿制学校儿童生活改善计划</t>
  </si>
  <si>
    <t>为爱行走-运动鞋计划</t>
  </si>
  <si>
    <t>阳光童趣园—甘肃康县农村幼儿教育探索（二期）</t>
  </si>
  <si>
    <t>阳光童趣园—乡村幼儿园项目</t>
  </si>
  <si>
    <t>上海明德公益基金会</t>
  </si>
  <si>
    <t>芭莎·西部阳光乡村幼儿园项目</t>
  </si>
  <si>
    <t>中华思源工程扶贫基金会</t>
  </si>
  <si>
    <t>长安福特汽车有限公司</t>
  </si>
  <si>
    <t>村级阳光童趣园项目</t>
  </si>
  <si>
    <t>Rockefeller Philanthropy Advisors</t>
  </si>
  <si>
    <t>北京险峰公益基金会</t>
  </si>
  <si>
    <t>村级阳光童趣园项目（云南园）</t>
  </si>
  <si>
    <t>南京经略网络科技有限公司</t>
  </si>
  <si>
    <t>最美丽阳光童趣园（新疆园）</t>
  </si>
  <si>
    <t>北川羌族自治县羌魂社会工作中心</t>
  </si>
  <si>
    <t>阳光童趣园</t>
  </si>
  <si>
    <t>南都公益基金会</t>
  </si>
  <si>
    <t>景行计划</t>
  </si>
  <si>
    <t xml:space="preserve">正荣集团有限公司 </t>
  </si>
  <si>
    <t>桥畔计划—教育公益组织支持平台</t>
  </si>
  <si>
    <t>浙江敦和慈善基金会</t>
  </si>
  <si>
    <t>同济慈善会</t>
  </si>
  <si>
    <t>广东省春桃慈善基金会</t>
  </si>
  <si>
    <t>香港明爱</t>
  </si>
  <si>
    <t>优才计划</t>
  </si>
  <si>
    <t>张小莺</t>
  </si>
  <si>
    <t>创新项目基金</t>
  </si>
  <si>
    <t>2013年教育公益组织年会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</si>
  <si>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</si>
  <si>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2015年教育公益组织年会</t>
  </si>
  <si>
    <t>周小丽</t>
  </si>
  <si>
    <t>西部阳光十周年体验展</t>
  </si>
  <si>
    <t>420雅安地震紧急救灾及灾后教育</t>
  </si>
  <si>
    <t>浙江省网易慈善基金会</t>
  </si>
  <si>
    <t>2013年“心舞”留守儿童夏令营</t>
  </si>
  <si>
    <t>儿童减防灾教育</t>
  </si>
  <si>
    <r>
      <t>2</t>
    </r>
    <r>
      <rPr>
        <sz val="9"/>
        <rFont val="宋体"/>
        <family val="0"/>
      </rPr>
      <t>015心舞梦想夏令营</t>
    </r>
  </si>
  <si>
    <t>嘉实基金管理有限公司（员工）</t>
  </si>
  <si>
    <t>2015心舞梦想夏令营</t>
  </si>
  <si>
    <t>夏令营</t>
  </si>
  <si>
    <t>新联康（中国）有限公司</t>
  </si>
  <si>
    <t>基金会发展</t>
  </si>
  <si>
    <t>浙江省敦和慈善基金会</t>
  </si>
  <si>
    <t>种子基金</t>
  </si>
  <si>
    <t>小计</t>
  </si>
  <si>
    <t>非限定性</t>
  </si>
  <si>
    <t>营伟华</t>
  </si>
  <si>
    <t>金媛影</t>
  </si>
  <si>
    <t>中央编译局</t>
  </si>
  <si>
    <t>北京市社会团体管理办公室</t>
  </si>
  <si>
    <t>浙江致朴公益基金会</t>
  </si>
  <si>
    <t>上海达观建筑工程事务所捐款</t>
  </si>
  <si>
    <t>南京红十字会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</si>
  <si>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</si>
  <si>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</si>
  <si>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</si>
  <si>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</si>
  <si>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上海权芮化妆品有限公司（牛尔美之本）</t>
  </si>
  <si>
    <t>阳光助飞项目</t>
  </si>
  <si>
    <t>林紫燕</t>
  </si>
  <si>
    <t>吕飞</t>
  </si>
  <si>
    <t>阳光百宝箱</t>
  </si>
  <si>
    <t>雏雁起飞大学生公益行动</t>
  </si>
  <si>
    <t>彩虹桥非传统教学项目</t>
  </si>
  <si>
    <t>腾讯公益慈善基金会</t>
  </si>
  <si>
    <t>彩蝶计划</t>
  </si>
  <si>
    <t>Angel Heart International Inc.</t>
  </si>
  <si>
    <t>天使心专项基金</t>
  </si>
  <si>
    <t>南都公益基金会(华夏志愿者）</t>
  </si>
  <si>
    <t>新公民兴趣小组</t>
  </si>
  <si>
    <t>西安欧亚学院、江苏昌明教育基金等</t>
  </si>
  <si>
    <t>新民教育公益基金</t>
  </si>
  <si>
    <t>北京阿什卡技术开发有限公司</t>
  </si>
  <si>
    <t>深圳壹基金公益基金会</t>
  </si>
  <si>
    <t>我能实验室家长性教育视频微课程</t>
  </si>
  <si>
    <t>心平公益基金会</t>
  </si>
  <si>
    <t>丰盛阅读项目</t>
  </si>
  <si>
    <t>北京凯风公益基金会</t>
  </si>
  <si>
    <t>21世纪教育能力建设研究</t>
  </si>
  <si>
    <t>西部偏远地区教育公益组织赴台学习考察项目</t>
  </si>
  <si>
    <t>总计</t>
  </si>
  <si>
    <t>基金会负责人：赵宏智</t>
  </si>
  <si>
    <t xml:space="preserve">  财 务:曾水晶</t>
  </si>
  <si>
    <t>实物捐赠</t>
  </si>
  <si>
    <t>捐赠方</t>
  </si>
  <si>
    <t>实物</t>
  </si>
  <si>
    <t>捐赠数量</t>
  </si>
  <si>
    <t>单价（元）</t>
  </si>
  <si>
    <t>捐赠金额（元）</t>
  </si>
  <si>
    <t>支出金额（元）</t>
  </si>
  <si>
    <t>张家港微木进出口有限公司</t>
  </si>
  <si>
    <t>T恤</t>
  </si>
  <si>
    <t>600件</t>
  </si>
  <si>
    <t>合  计</t>
  </si>
  <si>
    <t xml:space="preserve">                                                —志愿者零星捐赠明细表</t>
  </si>
  <si>
    <t xml:space="preserve">                         单位：元</t>
  </si>
  <si>
    <t>累计捐赠金额</t>
  </si>
  <si>
    <r>
      <t>2017</t>
    </r>
    <r>
      <rPr>
        <b/>
        <sz val="9"/>
        <rFont val="宋体"/>
        <family val="0"/>
      </rPr>
      <t>年捐赠收入</t>
    </r>
  </si>
  <si>
    <t>刘凤伟</t>
  </si>
  <si>
    <t>陈秀凤</t>
  </si>
  <si>
    <t>张佩环</t>
  </si>
  <si>
    <t>Lo Ying Shek Chi Wai Foundation</t>
  </si>
  <si>
    <t>谢逸云</t>
  </si>
  <si>
    <t>潘家敏</t>
  </si>
  <si>
    <t>张士明</t>
  </si>
  <si>
    <t>邱功定</t>
  </si>
  <si>
    <t>潘钊伟</t>
  </si>
  <si>
    <t>陈攀东</t>
  </si>
  <si>
    <t>段淑琼</t>
  </si>
  <si>
    <t>夏培程</t>
  </si>
  <si>
    <t>李慧敏</t>
  </si>
  <si>
    <t>孟雪</t>
  </si>
  <si>
    <t>社会爱心人士</t>
  </si>
  <si>
    <t>雏雁起飞奖金</t>
  </si>
  <si>
    <t>雏鹰起飞2012大学生公益行动</t>
  </si>
  <si>
    <t>杨玉明</t>
  </si>
  <si>
    <t>冼全强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</si>
  <si>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</si>
  <si>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</si>
  <si>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</si>
  <si>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</si>
  <si>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</si>
  <si>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</si>
  <si>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</si>
  <si>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</si>
  <si>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</si>
  <si>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</si>
  <si>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</si>
  <si>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</si>
  <si>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</si>
  <si>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</si>
  <si>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</si>
  <si>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</si>
  <si>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</si>
  <si>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</si>
  <si>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</si>
  <si>
    <t>北京中研万康中医医院</t>
  </si>
  <si>
    <t>潘骁骐</t>
  </si>
  <si>
    <t>郭晓辉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</si>
  <si>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</si>
  <si>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</si>
  <si>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</si>
  <si>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</si>
  <si>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</si>
  <si>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</si>
  <si>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</si>
  <si>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</si>
  <si>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</si>
  <si>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</si>
  <si>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</si>
  <si>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</si>
  <si>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</si>
  <si>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</si>
  <si>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</si>
  <si>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</si>
  <si>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</si>
  <si>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</si>
  <si>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</si>
  <si>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宋宇光</t>
  </si>
  <si>
    <t>朱德鹏</t>
  </si>
  <si>
    <t>王建兵</t>
  </si>
  <si>
    <t>张羽</t>
  </si>
  <si>
    <t>马千里</t>
  </si>
  <si>
    <t>许鹏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</si>
  <si>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</si>
  <si>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</si>
  <si>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</si>
  <si>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</si>
  <si>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</si>
  <si>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</si>
  <si>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</si>
  <si>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</si>
  <si>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</si>
  <si>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</si>
  <si>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</si>
  <si>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</si>
  <si>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</si>
  <si>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顾肄勤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</si>
  <si>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</si>
  <si>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</si>
  <si>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</si>
  <si>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</si>
  <si>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</si>
  <si>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</si>
  <si>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</si>
  <si>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</si>
  <si>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田媛媛</t>
  </si>
  <si>
    <t>王建英</t>
  </si>
  <si>
    <t>钟川</t>
  </si>
  <si>
    <t>陈书忠</t>
  </si>
  <si>
    <t>李晓玲</t>
  </si>
  <si>
    <t>上海大卫木业</t>
  </si>
  <si>
    <t>河南省虞城县春来高中爱心朋友</t>
  </si>
  <si>
    <t>杨佳</t>
  </si>
  <si>
    <t>马晨朝</t>
  </si>
  <si>
    <t>康轶</t>
  </si>
  <si>
    <t>陈振伟</t>
  </si>
  <si>
    <t>赏思忆</t>
  </si>
  <si>
    <t>孙麟博</t>
  </si>
  <si>
    <t>麻相国</t>
  </si>
  <si>
    <t>肖欣</t>
  </si>
  <si>
    <t>王芳</t>
  </si>
  <si>
    <t>刘海龙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</si>
  <si>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</si>
  <si>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</si>
  <si>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</si>
  <si>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</si>
  <si>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</si>
  <si>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</si>
  <si>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</si>
  <si>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</si>
  <si>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</si>
  <si>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</si>
  <si>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>*在辉</t>
  </si>
  <si>
    <t>*琪</t>
  </si>
  <si>
    <t>孙艺真</t>
  </si>
  <si>
    <t>王鑫厚</t>
  </si>
  <si>
    <t>爱心太阳口罩</t>
  </si>
  <si>
    <t>乔爽</t>
  </si>
  <si>
    <t>白真真</t>
  </si>
  <si>
    <t>陈莉</t>
  </si>
  <si>
    <t>沈立刚</t>
  </si>
  <si>
    <t>胡骥炯</t>
  </si>
  <si>
    <t>俞杰</t>
  </si>
  <si>
    <t>毕剑如</t>
  </si>
  <si>
    <t>孙家地</t>
  </si>
  <si>
    <t>爱心人士</t>
  </si>
  <si>
    <t>陈静旋</t>
  </si>
  <si>
    <t>杨爱琴</t>
  </si>
  <si>
    <t>胡新宇</t>
  </si>
  <si>
    <t>陈融</t>
  </si>
  <si>
    <t>宋歌</t>
  </si>
  <si>
    <t>刑昕楠</t>
  </si>
  <si>
    <t>王雁</t>
  </si>
  <si>
    <t>霍万义</t>
  </si>
  <si>
    <t>孩子帮助孩子专项基金</t>
  </si>
  <si>
    <t>孙佳琪</t>
  </si>
  <si>
    <t>朱家晋</t>
  </si>
  <si>
    <t>唐海斌</t>
  </si>
  <si>
    <t>谢国庆</t>
  </si>
  <si>
    <t>韩雪松</t>
  </si>
  <si>
    <t>黄锐</t>
  </si>
  <si>
    <t>朱燕凤</t>
  </si>
  <si>
    <t>王炯</t>
  </si>
  <si>
    <t>李林巍</t>
  </si>
  <si>
    <t>李志慧</t>
  </si>
  <si>
    <t>马筱舒</t>
  </si>
  <si>
    <t>马志斌</t>
  </si>
  <si>
    <t>李雄杰</t>
  </si>
  <si>
    <t>李嵩杰</t>
  </si>
  <si>
    <t>谢彬棽</t>
  </si>
  <si>
    <t>宗佳</t>
  </si>
  <si>
    <t>李雪</t>
  </si>
  <si>
    <t>薛璟沁</t>
  </si>
  <si>
    <t>陈天航</t>
  </si>
  <si>
    <t>曾宪超</t>
  </si>
  <si>
    <t>山东省寿光市圣城中学三年级一班全体同学</t>
  </si>
  <si>
    <t>王伟堂</t>
  </si>
  <si>
    <t>张斌弛</t>
  </si>
  <si>
    <t>高宇</t>
  </si>
  <si>
    <t>周鲁娟</t>
  </si>
  <si>
    <t>孔庆封</t>
  </si>
  <si>
    <t>王鹏淇</t>
  </si>
  <si>
    <t>王睿智</t>
  </si>
  <si>
    <t>李芬</t>
  </si>
  <si>
    <t>覃诗琪</t>
  </si>
  <si>
    <t>彭盾</t>
  </si>
  <si>
    <t>林楚珊</t>
  </si>
  <si>
    <t>曾晓东</t>
  </si>
  <si>
    <t>张波</t>
  </si>
  <si>
    <t>王明远</t>
  </si>
  <si>
    <t>许哲维</t>
  </si>
  <si>
    <t>左逢源</t>
  </si>
  <si>
    <t>周晓晔</t>
  </si>
  <si>
    <t>陈刚</t>
  </si>
  <si>
    <t>陈曦</t>
  </si>
  <si>
    <t>陈斌</t>
  </si>
  <si>
    <t>杨之祥</t>
  </si>
  <si>
    <t>常坤</t>
  </si>
  <si>
    <t>杜岳武</t>
  </si>
  <si>
    <t>于博</t>
  </si>
  <si>
    <t>谢一琪和他朋友们</t>
  </si>
  <si>
    <r>
      <t>W</t>
    </r>
    <r>
      <rPr>
        <sz val="9"/>
        <rFont val="宋体"/>
        <family val="0"/>
      </rPr>
      <t xml:space="preserve">innie Yang </t>
    </r>
  </si>
  <si>
    <t>冷雪</t>
  </si>
  <si>
    <t>张舒钧</t>
  </si>
  <si>
    <t>牟延春</t>
  </si>
  <si>
    <t>微信教学笔记全体读者</t>
  </si>
  <si>
    <t>陆田林</t>
  </si>
  <si>
    <t>柳智忠</t>
  </si>
  <si>
    <t>新联康员工</t>
  </si>
  <si>
    <t>凌子达</t>
  </si>
  <si>
    <t>彭小娜</t>
  </si>
  <si>
    <t>春来高二五班</t>
  </si>
  <si>
    <t>王一皓</t>
  </si>
  <si>
    <t>窦宏伟</t>
  </si>
  <si>
    <t>杜佳麟</t>
  </si>
  <si>
    <t>深圳市腾讯计算机系统有限公司</t>
  </si>
  <si>
    <t>何琼瑶</t>
  </si>
  <si>
    <t>田超</t>
  </si>
  <si>
    <t>基金会负责人：来超</t>
  </si>
  <si>
    <r>
      <t xml:space="preserve">                   </t>
    </r>
    <r>
      <rPr>
        <sz val="9"/>
        <rFont val="宋体"/>
        <family val="0"/>
      </rPr>
      <t>财务：曾水晶</t>
    </r>
  </si>
  <si>
    <t>单价</t>
  </si>
  <si>
    <t>捐赠金额</t>
  </si>
  <si>
    <t>捐赠收入：（货币性捐赠收入）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</si>
</sst>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#,##0.00_);\(#,##0.00\)"/>
    <numFmt numFmtId="179" formatCode="#,##0.00_ "/>
    <numFmt numFmtId="180" formatCode="#,##0.00_ ;[Red]\-#,##0.00\ "/>
    <numFmt numFmtId="181" formatCode="0_ "/>
    <numFmt numFmtId="182" formatCode="0.00_ "/>
  </numFmts>
  <fonts count="55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5" fillId="0" borderId="10" xfId="63" applyFont="1" applyFill="1" applyBorder="1" applyAlignment="1">
      <alignment vertical="center"/>
      <protection/>
    </xf>
    <xf numFmtId="0" fontId="4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1" xfId="63" applyFont="1" applyFill="1" applyBorder="1" applyAlignment="1">
      <alignment horizontal="left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left" vertical="center"/>
      <protection/>
    </xf>
    <xf numFmtId="178" fontId="4" fillId="0" borderId="11" xfId="63" applyNumberFormat="1" applyFont="1" applyFill="1" applyBorder="1" applyAlignment="1">
      <alignment horizontal="right" vertical="center"/>
      <protection/>
    </xf>
    <xf numFmtId="178" fontId="4" fillId="0" borderId="12" xfId="63" applyNumberFormat="1" applyFont="1" applyFill="1" applyBorder="1" applyAlignment="1">
      <alignment horizontal="left" vertical="center"/>
      <protection/>
    </xf>
    <xf numFmtId="178" fontId="4" fillId="0" borderId="13" xfId="63" applyNumberFormat="1" applyFont="1" applyFill="1" applyBorder="1" applyAlignment="1">
      <alignment horizontal="left" vertical="center"/>
      <protection/>
    </xf>
    <xf numFmtId="179" fontId="4" fillId="0" borderId="11" xfId="63" applyNumberFormat="1" applyFont="1" applyFill="1" applyBorder="1" applyAlignment="1">
      <alignment horizontal="right" vertical="center"/>
      <protection/>
    </xf>
    <xf numFmtId="179" fontId="5" fillId="0" borderId="11" xfId="63" applyNumberFormat="1" applyFont="1" applyFill="1" applyBorder="1" applyAlignment="1">
      <alignment horizontal="right" vertical="center"/>
      <protection/>
    </xf>
    <xf numFmtId="178" fontId="5" fillId="0" borderId="11" xfId="63" applyNumberFormat="1" applyFont="1" applyFill="1" applyBorder="1" applyAlignment="1">
      <alignment horizontal="right" vertical="center"/>
      <protection/>
    </xf>
    <xf numFmtId="178" fontId="5" fillId="0" borderId="12" xfId="63" applyNumberFormat="1" applyFont="1" applyFill="1" applyBorder="1" applyAlignment="1">
      <alignment horizontal="left" vertical="center"/>
      <protection/>
    </xf>
    <xf numFmtId="178" fontId="5" fillId="0" borderId="13" xfId="63" applyNumberFormat="1" applyFont="1" applyFill="1" applyBorder="1" applyAlignment="1">
      <alignment horizontal="left" vertical="center"/>
      <protection/>
    </xf>
    <xf numFmtId="178" fontId="4" fillId="0" borderId="11" xfId="63" applyNumberFormat="1" applyFont="1" applyFill="1" applyBorder="1" applyAlignment="1">
      <alignment horizontal="left" vertical="center"/>
      <protection/>
    </xf>
    <xf numFmtId="0" fontId="5" fillId="0" borderId="12" xfId="63" applyFont="1" applyFill="1" applyBorder="1" applyAlignment="1">
      <alignment horizontal="left"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179" fontId="5" fillId="0" borderId="12" xfId="63" applyNumberFormat="1" applyFont="1" applyFill="1" applyBorder="1" applyAlignment="1">
      <alignment horizontal="left" vertical="center"/>
      <protection/>
    </xf>
    <xf numFmtId="179" fontId="5" fillId="0" borderId="13" xfId="63" applyNumberFormat="1" applyFont="1" applyFill="1" applyBorder="1" applyAlignment="1">
      <alignment horizontal="left" vertical="center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4" fontId="4" fillId="0" borderId="11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5" fillId="0" borderId="12" xfId="63" applyNumberFormat="1" applyFont="1" applyFill="1" applyBorder="1" applyAlignment="1">
      <alignment horizontal="center" vertical="center"/>
      <protection/>
    </xf>
    <xf numFmtId="179" fontId="5" fillId="0" borderId="13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5" fillId="0" borderId="0" xfId="63" applyNumberFormat="1" applyFont="1" applyFill="1" applyAlignment="1">
      <alignment horizontal="center" vertical="center"/>
      <protection/>
    </xf>
    <xf numFmtId="179" fontId="5" fillId="0" borderId="10" xfId="63" applyNumberFormat="1" applyFont="1" applyFill="1" applyBorder="1" applyAlignment="1">
      <alignment vertical="center"/>
      <protection/>
    </xf>
    <xf numFmtId="179" fontId="4" fillId="0" borderId="0" xfId="63" applyNumberFormat="1" applyFont="1" applyFill="1">
      <alignment/>
      <protection/>
    </xf>
    <xf numFmtId="179" fontId="4" fillId="0" borderId="0" xfId="63" applyNumberFormat="1" applyFont="1" applyFill="1" applyBorder="1">
      <alignment/>
      <protection/>
    </xf>
    <xf numFmtId="179" fontId="5" fillId="0" borderId="0" xfId="63" applyNumberFormat="1" applyFont="1" applyFill="1" applyBorder="1" applyAlignment="1">
      <alignment horizontal="center" vertical="center"/>
      <protection/>
    </xf>
    <xf numFmtId="180" fontId="5" fillId="0" borderId="0" xfId="63" applyNumberFormat="1" applyFont="1" applyFill="1" applyBorder="1" applyAlignment="1">
      <alignment horizontal="center" vertical="center"/>
      <protection/>
    </xf>
    <xf numFmtId="181" fontId="5" fillId="0" borderId="11" xfId="0" applyNumberFormat="1" applyFont="1" applyFill="1" applyBorder="1" applyAlignment="1">
      <alignment horizontal="left" vertical="center"/>
    </xf>
    <xf numFmtId="179" fontId="5" fillId="0" borderId="11" xfId="63" applyNumberFormat="1" applyFont="1" applyFill="1" applyBorder="1" applyAlignment="1">
      <alignment horizontal="left" vertical="center"/>
      <protection/>
    </xf>
    <xf numFmtId="180" fontId="5" fillId="0" borderId="11" xfId="63" applyNumberFormat="1" applyFont="1" applyFill="1" applyBorder="1" applyAlignment="1">
      <alignment horizontal="left" vertical="center"/>
      <protection/>
    </xf>
    <xf numFmtId="181" fontId="4" fillId="0" borderId="11" xfId="0" applyNumberFormat="1" applyFont="1" applyFill="1" applyBorder="1" applyAlignment="1">
      <alignment horizontal="center" vertical="center"/>
    </xf>
    <xf numFmtId="179" fontId="4" fillId="0" borderId="11" xfId="63" applyNumberFormat="1" applyFont="1" applyFill="1" applyBorder="1" applyAlignment="1">
      <alignment horizontal="left" vertical="center"/>
      <protection/>
    </xf>
    <xf numFmtId="179" fontId="4" fillId="0" borderId="11" xfId="0" applyNumberFormat="1" applyFont="1" applyFill="1" applyBorder="1" applyAlignment="1">
      <alignment vertical="center"/>
    </xf>
    <xf numFmtId="180" fontId="4" fillId="0" borderId="11" xfId="63" applyNumberFormat="1" applyFont="1" applyFill="1" applyBorder="1" applyAlignment="1">
      <alignment horizontal="right" vertical="center"/>
      <protection/>
    </xf>
    <xf numFmtId="179" fontId="4" fillId="0" borderId="11" xfId="0" applyNumberFormat="1" applyFont="1" applyFill="1" applyBorder="1" applyAlignment="1">
      <alignment horizontal="left" vertical="center"/>
    </xf>
    <xf numFmtId="179" fontId="4" fillId="0" borderId="11" xfId="63" applyNumberFormat="1" applyFont="1" applyFill="1" applyBorder="1" applyAlignment="1">
      <alignment horizontal="left" vertical="center" wrapText="1"/>
      <protection/>
    </xf>
    <xf numFmtId="180" fontId="5" fillId="0" borderId="11" xfId="63" applyNumberFormat="1" applyFont="1" applyFill="1" applyBorder="1" applyAlignment="1">
      <alignment horizontal="right" vertical="center"/>
      <protection/>
    </xf>
    <xf numFmtId="179" fontId="4" fillId="0" borderId="11" xfId="0" applyNumberFormat="1" applyFont="1" applyFill="1" applyBorder="1" applyAlignment="1">
      <alignment horizontal="right" vertical="center"/>
    </xf>
    <xf numFmtId="179" fontId="13" fillId="0" borderId="11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pane ySplit="4" topLeftCell="A76" activePane="bottomLeft" state="frozen"/>
      <selection pane="bottomLeft" activeCell="B96" sqref="B96"/>
    </sheetView>
  </sheetViews>
  <sheetFormatPr defaultColWidth="12.375" defaultRowHeight="14.25"/>
  <cols>
    <col min="1" max="1" width="4.25390625" style="55" customWidth="1"/>
    <col min="2" max="2" width="30.625" style="33" customWidth="1"/>
    <col min="3" max="3" width="14.125" style="33" customWidth="1"/>
    <col min="4" max="4" width="13.00390625" style="33" customWidth="1"/>
    <col min="5" max="5" width="34.00390625" style="33" customWidth="1"/>
    <col min="6" max="6" width="13.875" style="33" customWidth="1"/>
    <col min="7" max="7" width="13.50390625" style="56" customWidth="1"/>
    <col min="8" max="16384" width="12.375" style="33" customWidth="1"/>
  </cols>
  <sheetData>
    <row r="1" spans="1:7" ht="24.75" customHeight="1">
      <c r="A1" s="57" t="s">
        <v>0</v>
      </c>
      <c r="B1" s="57"/>
      <c r="C1" s="57"/>
      <c r="D1" s="57"/>
      <c r="E1" s="57"/>
      <c r="F1" s="57"/>
      <c r="G1" s="57"/>
    </row>
    <row r="2" spans="1:7" ht="24.75" customHeight="1">
      <c r="A2" s="57" t="s">
        <v>1</v>
      </c>
      <c r="B2" s="57"/>
      <c r="C2" s="57"/>
      <c r="D2" s="57"/>
      <c r="E2" s="57"/>
      <c r="F2" s="57"/>
      <c r="G2" s="57"/>
    </row>
    <row r="3" spans="1:7" ht="16.5" customHeight="1">
      <c r="A3" s="58" t="s">
        <v>2</v>
      </c>
      <c r="B3" s="58"/>
      <c r="C3" s="58"/>
      <c r="D3" s="59" t="s">
        <v>3</v>
      </c>
      <c r="E3" s="60"/>
      <c r="F3" s="61"/>
      <c r="G3" s="62" t="s">
        <v>4</v>
      </c>
    </row>
    <row r="4" spans="1:7" ht="18" customHeight="1">
      <c r="A4" s="63" t="s">
        <v>5</v>
      </c>
      <c r="B4" s="64" t="s">
        <v>6</v>
      </c>
      <c r="C4" s="64" t="s">
        <v>7</v>
      </c>
      <c r="D4" s="64" t="s">
        <v>8</v>
      </c>
      <c r="E4" s="64" t="s">
        <v>9</v>
      </c>
      <c r="F4" s="64" t="s">
        <v>10</v>
      </c>
      <c r="G4" s="65" t="s">
        <v>11</v>
      </c>
    </row>
    <row r="5" spans="1:7" ht="18" customHeight="1">
      <c r="A5" s="66">
        <v>1</v>
      </c>
      <c r="B5" s="67" t="s">
        <v>12</v>
      </c>
      <c r="C5" s="68">
        <v>511730.42</v>
      </c>
      <c r="D5" s="68"/>
      <c r="E5" s="67" t="s">
        <v>13</v>
      </c>
      <c r="F5" s="68">
        <v>98548</v>
      </c>
      <c r="G5" s="69">
        <f aca="true" t="shared" si="0" ref="G5:G49">C5+D5-F5</f>
        <v>413182.42</v>
      </c>
    </row>
    <row r="6" spans="1:7" ht="18" customHeight="1">
      <c r="A6" s="66">
        <v>2</v>
      </c>
      <c r="B6" s="67" t="s">
        <v>14</v>
      </c>
      <c r="C6" s="68"/>
      <c r="D6" s="68">
        <v>240000</v>
      </c>
      <c r="E6" s="67" t="s">
        <v>15</v>
      </c>
      <c r="F6" s="68"/>
      <c r="G6" s="69">
        <f t="shared" si="0"/>
        <v>240000</v>
      </c>
    </row>
    <row r="7" spans="1:7" ht="18" customHeight="1">
      <c r="A7" s="66">
        <v>3</v>
      </c>
      <c r="B7" s="67" t="s">
        <v>16</v>
      </c>
      <c r="C7" s="68">
        <v>161948.43</v>
      </c>
      <c r="D7" s="20"/>
      <c r="E7" s="67" t="s">
        <v>17</v>
      </c>
      <c r="F7" s="68">
        <v>161948.43</v>
      </c>
      <c r="G7" s="69">
        <f t="shared" si="0"/>
        <v>0</v>
      </c>
    </row>
    <row r="8" spans="1:7" ht="18" customHeight="1">
      <c r="A8" s="66">
        <v>4</v>
      </c>
      <c r="B8" s="67" t="s">
        <v>18</v>
      </c>
      <c r="C8" s="68">
        <v>183919.24</v>
      </c>
      <c r="D8" s="20"/>
      <c r="E8" s="67" t="s">
        <v>17</v>
      </c>
      <c r="F8" s="68"/>
      <c r="G8" s="69">
        <f t="shared" si="0"/>
        <v>183919.24</v>
      </c>
    </row>
    <row r="9" spans="1:7" ht="18" customHeight="1">
      <c r="A9" s="66">
        <v>5</v>
      </c>
      <c r="B9" s="67" t="s">
        <v>19</v>
      </c>
      <c r="C9" s="68">
        <v>23524.79</v>
      </c>
      <c r="D9" s="20"/>
      <c r="E9" s="67" t="s">
        <v>17</v>
      </c>
      <c r="F9" s="68">
        <v>1600</v>
      </c>
      <c r="G9" s="69">
        <f t="shared" si="0"/>
        <v>21924.79</v>
      </c>
    </row>
    <row r="10" spans="1:7" ht="18" customHeight="1">
      <c r="A10" s="66">
        <v>6</v>
      </c>
      <c r="B10" s="67" t="s">
        <v>20</v>
      </c>
      <c r="C10" s="68"/>
      <c r="D10" s="20">
        <v>62640</v>
      </c>
      <c r="E10" s="67" t="s">
        <v>17</v>
      </c>
      <c r="F10" s="68"/>
      <c r="G10" s="69">
        <f t="shared" si="0"/>
        <v>62640</v>
      </c>
    </row>
    <row r="11" spans="1:7" ht="18" customHeight="1">
      <c r="A11" s="66">
        <v>7</v>
      </c>
      <c r="B11" s="67" t="s">
        <v>14</v>
      </c>
      <c r="C11" s="68"/>
      <c r="D11" s="20">
        <v>360000</v>
      </c>
      <c r="E11" s="67" t="s">
        <v>17</v>
      </c>
      <c r="F11" s="68"/>
      <c r="G11" s="69">
        <f t="shared" si="0"/>
        <v>360000</v>
      </c>
    </row>
    <row r="12" spans="1:7" ht="18" customHeight="1">
      <c r="A12" s="66">
        <v>8</v>
      </c>
      <c r="B12" s="67" t="s">
        <v>21</v>
      </c>
      <c r="C12" s="68">
        <v>50605.59</v>
      </c>
      <c r="D12" s="20"/>
      <c r="E12" s="67" t="s">
        <v>17</v>
      </c>
      <c r="F12" s="68">
        <v>2010.99</v>
      </c>
      <c r="G12" s="69">
        <f t="shared" si="0"/>
        <v>48594.6</v>
      </c>
    </row>
    <row r="13" spans="1:7" ht="18" customHeight="1">
      <c r="A13" s="66">
        <v>9</v>
      </c>
      <c r="B13" s="67" t="s">
        <v>22</v>
      </c>
      <c r="C13" s="68">
        <v>17881.5</v>
      </c>
      <c r="D13" s="20"/>
      <c r="E13" s="67" t="s">
        <v>23</v>
      </c>
      <c r="F13" s="68"/>
      <c r="G13" s="69">
        <f t="shared" si="0"/>
        <v>17881.5</v>
      </c>
    </row>
    <row r="14" spans="1:7" ht="18" customHeight="1">
      <c r="A14" s="66">
        <v>10</v>
      </c>
      <c r="B14" s="67" t="s">
        <v>24</v>
      </c>
      <c r="C14" s="68">
        <v>36.74</v>
      </c>
      <c r="D14" s="20"/>
      <c r="E14" s="67" t="s">
        <v>25</v>
      </c>
      <c r="F14" s="20"/>
      <c r="G14" s="69">
        <f t="shared" si="0"/>
        <v>36.74</v>
      </c>
    </row>
    <row r="15" spans="1:7" ht="18" customHeight="1">
      <c r="A15" s="66">
        <v>11</v>
      </c>
      <c r="B15" s="67" t="s">
        <v>26</v>
      </c>
      <c r="C15" s="68">
        <v>1334225.66</v>
      </c>
      <c r="D15" s="20"/>
      <c r="E15" s="67" t="s">
        <v>25</v>
      </c>
      <c r="F15" s="68">
        <v>108988.3</v>
      </c>
      <c r="G15" s="69">
        <f t="shared" si="0"/>
        <v>1225237.3599999999</v>
      </c>
    </row>
    <row r="16" spans="1:7" ht="18" customHeight="1">
      <c r="A16" s="66">
        <v>12</v>
      </c>
      <c r="B16" s="67" t="s">
        <v>27</v>
      </c>
      <c r="C16" s="68">
        <v>774713</v>
      </c>
      <c r="D16" s="20"/>
      <c r="E16" s="67" t="s">
        <v>25</v>
      </c>
      <c r="F16" s="68">
        <v>111392.2</v>
      </c>
      <c r="G16" s="69">
        <f t="shared" si="0"/>
        <v>663320.8</v>
      </c>
    </row>
    <row r="17" spans="1:7" ht="18" customHeight="1">
      <c r="A17" s="66">
        <v>13</v>
      </c>
      <c r="B17" s="67" t="s">
        <v>21</v>
      </c>
      <c r="C17" s="68">
        <v>9133</v>
      </c>
      <c r="D17" s="20"/>
      <c r="E17" s="67" t="s">
        <v>25</v>
      </c>
      <c r="F17" s="20">
        <v>1600</v>
      </c>
      <c r="G17" s="69">
        <f t="shared" si="0"/>
        <v>7533</v>
      </c>
    </row>
    <row r="18" spans="1:7" ht="18" customHeight="1">
      <c r="A18" s="66">
        <v>14</v>
      </c>
      <c r="B18" s="67" t="s">
        <v>28</v>
      </c>
      <c r="C18" s="68">
        <v>2000</v>
      </c>
      <c r="D18" s="20"/>
      <c r="E18" s="67" t="s">
        <v>25</v>
      </c>
      <c r="F18" s="20"/>
      <c r="G18" s="69">
        <f t="shared" si="0"/>
        <v>2000</v>
      </c>
    </row>
    <row r="19" spans="1:7" ht="18" customHeight="1">
      <c r="A19" s="66">
        <v>15</v>
      </c>
      <c r="B19" s="67" t="s">
        <v>29</v>
      </c>
      <c r="C19" s="68">
        <v>6060.68</v>
      </c>
      <c r="D19" s="20"/>
      <c r="E19" s="67" t="s">
        <v>25</v>
      </c>
      <c r="F19" s="20"/>
      <c r="G19" s="69">
        <f t="shared" si="0"/>
        <v>6060.68</v>
      </c>
    </row>
    <row r="20" spans="1:7" ht="18" customHeight="1">
      <c r="A20" s="66">
        <v>16</v>
      </c>
      <c r="B20" s="67" t="s">
        <v>30</v>
      </c>
      <c r="C20" s="68"/>
      <c r="D20" s="20">
        <v>100924.32</v>
      </c>
      <c r="E20" s="67" t="s">
        <v>31</v>
      </c>
      <c r="F20" s="20"/>
      <c r="G20" s="69">
        <f t="shared" si="0"/>
        <v>100924.32</v>
      </c>
    </row>
    <row r="21" spans="1:7" ht="18" customHeight="1">
      <c r="A21" s="66">
        <v>17</v>
      </c>
      <c r="B21" s="67" t="s">
        <v>26</v>
      </c>
      <c r="C21" s="68">
        <v>13013.48</v>
      </c>
      <c r="D21" s="20"/>
      <c r="E21" s="67" t="s">
        <v>32</v>
      </c>
      <c r="F21" s="20"/>
      <c r="G21" s="69">
        <f t="shared" si="0"/>
        <v>13013.48</v>
      </c>
    </row>
    <row r="22" spans="1:7" ht="18" customHeight="1">
      <c r="A22" s="66">
        <v>18</v>
      </c>
      <c r="B22" s="67" t="s">
        <v>26</v>
      </c>
      <c r="C22" s="68">
        <v>49299.24</v>
      </c>
      <c r="D22" s="20"/>
      <c r="E22" s="67" t="s">
        <v>33</v>
      </c>
      <c r="F22" s="20"/>
      <c r="G22" s="69">
        <f t="shared" si="0"/>
        <v>49299.24</v>
      </c>
    </row>
    <row r="23" spans="1:7" ht="18" customHeight="1">
      <c r="A23" s="66">
        <v>19</v>
      </c>
      <c r="B23" s="67" t="s">
        <v>26</v>
      </c>
      <c r="C23" s="68">
        <v>9767.4</v>
      </c>
      <c r="D23" s="20"/>
      <c r="E23" s="67" t="s">
        <v>34</v>
      </c>
      <c r="F23" s="20"/>
      <c r="G23" s="69">
        <f t="shared" si="0"/>
        <v>9767.4</v>
      </c>
    </row>
    <row r="24" spans="1:7" ht="18" customHeight="1">
      <c r="A24" s="66">
        <v>20</v>
      </c>
      <c r="B24" s="67" t="s">
        <v>26</v>
      </c>
      <c r="C24" s="68">
        <v>201308.81</v>
      </c>
      <c r="D24" s="20"/>
      <c r="E24" s="67" t="s">
        <v>35</v>
      </c>
      <c r="F24" s="20"/>
      <c r="G24" s="69">
        <f t="shared" si="0"/>
        <v>201308.81</v>
      </c>
    </row>
    <row r="25" spans="1:7" ht="18" customHeight="1">
      <c r="A25" s="66">
        <v>21</v>
      </c>
      <c r="B25" s="67" t="s">
        <v>26</v>
      </c>
      <c r="C25" s="68">
        <v>2447.24</v>
      </c>
      <c r="D25" s="20"/>
      <c r="E25" s="67" t="s">
        <v>36</v>
      </c>
      <c r="F25" s="20"/>
      <c r="G25" s="69">
        <f t="shared" si="0"/>
        <v>2447.24</v>
      </c>
    </row>
    <row r="26" spans="1:7" ht="18" customHeight="1">
      <c r="A26" s="66">
        <v>22</v>
      </c>
      <c r="B26" s="67" t="s">
        <v>21</v>
      </c>
      <c r="C26" s="68">
        <v>10300.65</v>
      </c>
      <c r="D26" s="20">
        <v>20000</v>
      </c>
      <c r="E26" s="67" t="s">
        <v>37</v>
      </c>
      <c r="F26" s="20"/>
      <c r="G26" s="69">
        <f t="shared" si="0"/>
        <v>30300.65</v>
      </c>
    </row>
    <row r="27" spans="1:7" ht="18" customHeight="1">
      <c r="A27" s="66">
        <v>23</v>
      </c>
      <c r="B27" s="67" t="s">
        <v>38</v>
      </c>
      <c r="C27" s="68">
        <v>1507</v>
      </c>
      <c r="D27" s="20"/>
      <c r="E27" s="67" t="s">
        <v>39</v>
      </c>
      <c r="F27" s="20"/>
      <c r="G27" s="69">
        <f t="shared" si="0"/>
        <v>1507</v>
      </c>
    </row>
    <row r="28" spans="1:7" ht="18" customHeight="1">
      <c r="A28" s="66">
        <v>24</v>
      </c>
      <c r="B28" s="67" t="s">
        <v>40</v>
      </c>
      <c r="C28" s="68">
        <v>92996.4</v>
      </c>
      <c r="D28" s="20"/>
      <c r="E28" s="67" t="s">
        <v>39</v>
      </c>
      <c r="F28" s="20"/>
      <c r="G28" s="69">
        <f t="shared" si="0"/>
        <v>92996.4</v>
      </c>
    </row>
    <row r="29" spans="1:7" ht="18" customHeight="1">
      <c r="A29" s="66">
        <v>25</v>
      </c>
      <c r="B29" s="67" t="s">
        <v>41</v>
      </c>
      <c r="C29" s="68">
        <v>-333904.05</v>
      </c>
      <c r="D29" s="20">
        <v>989607</v>
      </c>
      <c r="E29" s="67" t="s">
        <v>42</v>
      </c>
      <c r="F29" s="20">
        <v>605307</v>
      </c>
      <c r="G29" s="69">
        <f t="shared" si="0"/>
        <v>50395.94999999995</v>
      </c>
    </row>
    <row r="30" spans="1:7" ht="18" customHeight="1">
      <c r="A30" s="66">
        <v>26</v>
      </c>
      <c r="B30" s="67" t="s">
        <v>43</v>
      </c>
      <c r="C30" s="68">
        <v>691667.67</v>
      </c>
      <c r="D30" s="20"/>
      <c r="E30" s="67" t="s">
        <v>42</v>
      </c>
      <c r="F30" s="20">
        <v>60471.27</v>
      </c>
      <c r="G30" s="69">
        <f t="shared" si="0"/>
        <v>631196.4</v>
      </c>
    </row>
    <row r="31" spans="1:7" ht="18" customHeight="1">
      <c r="A31" s="66">
        <v>27</v>
      </c>
      <c r="B31" s="67" t="s">
        <v>44</v>
      </c>
      <c r="C31" s="68">
        <v>200000</v>
      </c>
      <c r="D31" s="20"/>
      <c r="E31" s="67" t="s">
        <v>42</v>
      </c>
      <c r="F31" s="20">
        <v>97392.33</v>
      </c>
      <c r="G31" s="69">
        <f t="shared" si="0"/>
        <v>102607.67</v>
      </c>
    </row>
    <row r="32" spans="1:7" ht="18" customHeight="1">
      <c r="A32" s="66">
        <v>28</v>
      </c>
      <c r="B32" s="67" t="s">
        <v>14</v>
      </c>
      <c r="C32" s="68">
        <v>25414.4</v>
      </c>
      <c r="D32" s="20"/>
      <c r="E32" s="67" t="s">
        <v>45</v>
      </c>
      <c r="F32" s="20">
        <v>11968</v>
      </c>
      <c r="G32" s="69">
        <f t="shared" si="0"/>
        <v>13446.400000000001</v>
      </c>
    </row>
    <row r="33" spans="1:7" ht="18" customHeight="1">
      <c r="A33" s="66">
        <v>29</v>
      </c>
      <c r="B33" s="67" t="s">
        <v>46</v>
      </c>
      <c r="C33" s="68"/>
      <c r="D33" s="20">
        <v>10000</v>
      </c>
      <c r="E33" s="67" t="s">
        <v>42</v>
      </c>
      <c r="F33" s="20"/>
      <c r="G33" s="69">
        <f t="shared" si="0"/>
        <v>10000</v>
      </c>
    </row>
    <row r="34" spans="1:7" ht="18" customHeight="1">
      <c r="A34" s="66">
        <v>30</v>
      </c>
      <c r="B34" s="67" t="s">
        <v>14</v>
      </c>
      <c r="C34" s="68"/>
      <c r="D34" s="20">
        <v>840000</v>
      </c>
      <c r="E34" s="67" t="s">
        <v>47</v>
      </c>
      <c r="F34" s="20"/>
      <c r="G34" s="69">
        <f t="shared" si="0"/>
        <v>840000</v>
      </c>
    </row>
    <row r="35" spans="1:7" ht="18" customHeight="1">
      <c r="A35" s="66">
        <v>31</v>
      </c>
      <c r="B35" s="67" t="s">
        <v>48</v>
      </c>
      <c r="C35" s="68"/>
      <c r="D35" s="20">
        <v>11850.39</v>
      </c>
      <c r="E35" s="67" t="s">
        <v>49</v>
      </c>
      <c r="F35" s="20"/>
      <c r="G35" s="69">
        <f t="shared" si="0"/>
        <v>11850.39</v>
      </c>
    </row>
    <row r="36" spans="1:7" ht="18" customHeight="1">
      <c r="A36" s="66">
        <v>32</v>
      </c>
      <c r="B36" s="67" t="s">
        <v>50</v>
      </c>
      <c r="C36" s="68">
        <v>45313.57</v>
      </c>
      <c r="D36" s="20"/>
      <c r="E36" s="70" t="s">
        <v>51</v>
      </c>
      <c r="F36" s="68"/>
      <c r="G36" s="69">
        <f t="shared" si="0"/>
        <v>45313.57</v>
      </c>
    </row>
    <row r="37" spans="1:7" ht="18" customHeight="1">
      <c r="A37" s="66">
        <v>33</v>
      </c>
      <c r="B37" s="71" t="s">
        <v>52</v>
      </c>
      <c r="C37" s="68">
        <v>151455.78</v>
      </c>
      <c r="D37" s="20"/>
      <c r="E37" s="70" t="s">
        <v>53</v>
      </c>
      <c r="F37" s="68"/>
      <c r="G37" s="69">
        <f t="shared" si="0"/>
        <v>151455.78</v>
      </c>
    </row>
    <row r="38" spans="1:7" ht="18.75" customHeight="1">
      <c r="A38" s="66">
        <v>34</v>
      </c>
      <c r="B38" s="67" t="s">
        <v>54</v>
      </c>
      <c r="C38" s="68">
        <v>588786.19</v>
      </c>
      <c r="D38" s="20"/>
      <c r="E38" s="70" t="s">
        <v>53</v>
      </c>
      <c r="F38" s="68">
        <v>66431.64</v>
      </c>
      <c r="G38" s="69">
        <f t="shared" si="0"/>
        <v>522354.54999999993</v>
      </c>
    </row>
    <row r="39" spans="1:7" ht="18.75" customHeight="1">
      <c r="A39" s="66">
        <v>35</v>
      </c>
      <c r="B39" s="67" t="s">
        <v>55</v>
      </c>
      <c r="C39" s="68">
        <v>125759.94</v>
      </c>
      <c r="D39" s="20"/>
      <c r="E39" s="70" t="s">
        <v>53</v>
      </c>
      <c r="F39" s="68">
        <v>47193.48</v>
      </c>
      <c r="G39" s="69">
        <f t="shared" si="0"/>
        <v>78566.45999999999</v>
      </c>
    </row>
    <row r="40" spans="1:7" ht="18.75" customHeight="1">
      <c r="A40" s="66">
        <v>36</v>
      </c>
      <c r="B40" s="67" t="s">
        <v>56</v>
      </c>
      <c r="C40" s="68">
        <v>296480.44</v>
      </c>
      <c r="D40" s="20"/>
      <c r="E40" s="70" t="s">
        <v>53</v>
      </c>
      <c r="F40" s="68">
        <v>47370.19</v>
      </c>
      <c r="G40" s="69">
        <f t="shared" si="0"/>
        <v>249110.25</v>
      </c>
    </row>
    <row r="41" spans="1:7" ht="18.75" customHeight="1">
      <c r="A41" s="66">
        <v>37</v>
      </c>
      <c r="B41" s="67" t="s">
        <v>57</v>
      </c>
      <c r="C41" s="68">
        <v>153504.88</v>
      </c>
      <c r="D41" s="20"/>
      <c r="E41" s="70" t="s">
        <v>53</v>
      </c>
      <c r="F41" s="68"/>
      <c r="G41" s="69">
        <f t="shared" si="0"/>
        <v>153504.88</v>
      </c>
    </row>
    <row r="42" spans="1:7" ht="18.75" customHeight="1">
      <c r="A42" s="66">
        <v>38</v>
      </c>
      <c r="B42" s="67" t="s">
        <v>16</v>
      </c>
      <c r="C42" s="68">
        <v>527497.41</v>
      </c>
      <c r="D42" s="20"/>
      <c r="E42" s="70" t="s">
        <v>53</v>
      </c>
      <c r="F42" s="68">
        <v>100233</v>
      </c>
      <c r="G42" s="69">
        <f t="shared" si="0"/>
        <v>427264.41000000003</v>
      </c>
    </row>
    <row r="43" spans="1:7" ht="18.75" customHeight="1">
      <c r="A43" s="66">
        <v>39</v>
      </c>
      <c r="B43" s="67" t="s">
        <v>14</v>
      </c>
      <c r="C43" s="68">
        <v>300000</v>
      </c>
      <c r="D43" s="20"/>
      <c r="E43" s="70" t="s">
        <v>53</v>
      </c>
      <c r="F43" s="68"/>
      <c r="G43" s="69">
        <f t="shared" si="0"/>
        <v>300000</v>
      </c>
    </row>
    <row r="44" spans="1:7" ht="18.75" customHeight="1">
      <c r="A44" s="66">
        <v>40</v>
      </c>
      <c r="B44" s="67" t="s">
        <v>54</v>
      </c>
      <c r="C44" s="68">
        <v>163888.8</v>
      </c>
      <c r="D44" s="20"/>
      <c r="E44" s="70" t="s">
        <v>58</v>
      </c>
      <c r="F44" s="20">
        <v>-66571.2</v>
      </c>
      <c r="G44" s="69">
        <f t="shared" si="0"/>
        <v>230460</v>
      </c>
    </row>
    <row r="45" spans="1:7" ht="18.75" customHeight="1">
      <c r="A45" s="66">
        <v>41</v>
      </c>
      <c r="B45" s="67" t="s">
        <v>12</v>
      </c>
      <c r="C45" s="68">
        <v>253521</v>
      </c>
      <c r="D45" s="20"/>
      <c r="E45" s="70" t="s">
        <v>58</v>
      </c>
      <c r="F45" s="20">
        <v>74771.2</v>
      </c>
      <c r="G45" s="69">
        <f t="shared" si="0"/>
        <v>178749.8</v>
      </c>
    </row>
    <row r="46" spans="1:7" ht="18.75" customHeight="1">
      <c r="A46" s="66">
        <v>42</v>
      </c>
      <c r="B46" s="71" t="s">
        <v>59</v>
      </c>
      <c r="C46" s="68">
        <v>25340.51</v>
      </c>
      <c r="D46" s="20"/>
      <c r="E46" s="70" t="s">
        <v>60</v>
      </c>
      <c r="F46" s="20"/>
      <c r="G46" s="69">
        <f t="shared" si="0"/>
        <v>25340.51</v>
      </c>
    </row>
    <row r="47" spans="1:7" ht="18" customHeight="1">
      <c r="A47" s="66">
        <v>43</v>
      </c>
      <c r="B47" s="67" t="s">
        <v>14</v>
      </c>
      <c r="C47" s="68">
        <v>12383.4</v>
      </c>
      <c r="D47" s="20"/>
      <c r="E47" s="70" t="s">
        <v>61</v>
      </c>
      <c r="F47" s="20"/>
      <c r="G47" s="69">
        <f t="shared" si="0"/>
        <v>12383.4</v>
      </c>
    </row>
    <row r="48" spans="1:7" ht="18" customHeight="1">
      <c r="A48" s="66">
        <v>44</v>
      </c>
      <c r="B48" s="67" t="s">
        <v>14</v>
      </c>
      <c r="C48" s="68">
        <v>5904</v>
      </c>
      <c r="D48" s="20"/>
      <c r="E48" s="70" t="s">
        <v>62</v>
      </c>
      <c r="F48" s="20"/>
      <c r="G48" s="69">
        <f t="shared" si="0"/>
        <v>5904</v>
      </c>
    </row>
    <row r="49" spans="1:7" ht="18" customHeight="1">
      <c r="A49" s="66">
        <v>45</v>
      </c>
      <c r="B49" s="67" t="s">
        <v>54</v>
      </c>
      <c r="C49" s="68">
        <v>38150</v>
      </c>
      <c r="D49" s="20"/>
      <c r="E49" s="70" t="s">
        <v>63</v>
      </c>
      <c r="F49" s="20">
        <v>5583</v>
      </c>
      <c r="G49" s="69">
        <f t="shared" si="0"/>
        <v>32567</v>
      </c>
    </row>
    <row r="50" spans="1:7" ht="18.75" customHeight="1">
      <c r="A50" s="66">
        <v>46</v>
      </c>
      <c r="B50" s="71" t="s">
        <v>64</v>
      </c>
      <c r="C50" s="68">
        <v>121.86</v>
      </c>
      <c r="D50" s="20"/>
      <c r="E50" s="67" t="s">
        <v>65</v>
      </c>
      <c r="F50" s="20"/>
      <c r="G50" s="69">
        <f aca="true" t="shared" si="1" ref="G50:G79">C50+D50-F50</f>
        <v>121.86</v>
      </c>
    </row>
    <row r="51" spans="1:7" ht="18" customHeight="1">
      <c r="A51" s="66">
        <v>47</v>
      </c>
      <c r="B51" s="67" t="s">
        <v>18</v>
      </c>
      <c r="C51" s="68">
        <v>98349.78</v>
      </c>
      <c r="D51" s="20"/>
      <c r="E51" s="70" t="s">
        <v>66</v>
      </c>
      <c r="F51" s="68"/>
      <c r="G51" s="69">
        <f t="shared" si="1"/>
        <v>98349.78</v>
      </c>
    </row>
    <row r="52" spans="1:7" ht="18" customHeight="1">
      <c r="A52" s="66">
        <v>48</v>
      </c>
      <c r="B52" s="67" t="s">
        <v>67</v>
      </c>
      <c r="C52" s="20">
        <v>499.88000000000466</v>
      </c>
      <c r="D52" s="20"/>
      <c r="E52" s="70" t="s">
        <v>68</v>
      </c>
      <c r="F52" s="20"/>
      <c r="G52" s="69">
        <f t="shared" si="1"/>
        <v>499.88000000000466</v>
      </c>
    </row>
    <row r="53" spans="1:7" ht="18" customHeight="1">
      <c r="A53" s="66">
        <v>49</v>
      </c>
      <c r="B53" s="67" t="s">
        <v>67</v>
      </c>
      <c r="C53" s="68">
        <v>170083.9</v>
      </c>
      <c r="D53" s="20"/>
      <c r="E53" s="70" t="s">
        <v>69</v>
      </c>
      <c r="F53" s="20"/>
      <c r="G53" s="69">
        <f t="shared" si="1"/>
        <v>170083.9</v>
      </c>
    </row>
    <row r="54" spans="1:7" ht="18" customHeight="1">
      <c r="A54" s="66">
        <v>50</v>
      </c>
      <c r="B54" s="67" t="s">
        <v>21</v>
      </c>
      <c r="C54" s="20">
        <v>4000</v>
      </c>
      <c r="D54" s="20"/>
      <c r="E54" s="70" t="s">
        <v>69</v>
      </c>
      <c r="F54" s="68"/>
      <c r="G54" s="69">
        <f t="shared" si="1"/>
        <v>4000</v>
      </c>
    </row>
    <row r="55" spans="1:7" ht="18" customHeight="1">
      <c r="A55" s="66">
        <v>51</v>
      </c>
      <c r="B55" s="67" t="s">
        <v>26</v>
      </c>
      <c r="C55" s="20">
        <v>105488.84</v>
      </c>
      <c r="D55" s="20"/>
      <c r="E55" s="70" t="s">
        <v>70</v>
      </c>
      <c r="F55" s="68"/>
      <c r="G55" s="69">
        <f t="shared" si="1"/>
        <v>105488.84</v>
      </c>
    </row>
    <row r="56" spans="1:7" ht="18" customHeight="1">
      <c r="A56" s="66">
        <v>52</v>
      </c>
      <c r="B56" s="67" t="s">
        <v>71</v>
      </c>
      <c r="C56" s="20">
        <v>12186</v>
      </c>
      <c r="D56" s="20"/>
      <c r="E56" s="70" t="s">
        <v>72</v>
      </c>
      <c r="F56" s="68"/>
      <c r="G56" s="69">
        <f t="shared" si="1"/>
        <v>12186</v>
      </c>
    </row>
    <row r="57" spans="1:7" ht="18" customHeight="1">
      <c r="A57" s="66">
        <v>53</v>
      </c>
      <c r="B57" s="67" t="s">
        <v>21</v>
      </c>
      <c r="C57" s="20">
        <v>1158.52</v>
      </c>
      <c r="D57" s="20"/>
      <c r="E57" s="70" t="s">
        <v>73</v>
      </c>
      <c r="F57" s="68"/>
      <c r="G57" s="69">
        <f t="shared" si="1"/>
        <v>1158.52</v>
      </c>
    </row>
    <row r="58" spans="1:7" ht="18" customHeight="1">
      <c r="A58" s="66">
        <v>54</v>
      </c>
      <c r="B58" s="67" t="s">
        <v>74</v>
      </c>
      <c r="C58" s="68">
        <v>530477.27</v>
      </c>
      <c r="D58" s="20">
        <v>405195</v>
      </c>
      <c r="E58" s="67" t="s">
        <v>75</v>
      </c>
      <c r="F58" s="20">
        <v>116092.14</v>
      </c>
      <c r="G58" s="69">
        <f t="shared" si="1"/>
        <v>819580.13</v>
      </c>
    </row>
    <row r="59" spans="1:7" ht="18" customHeight="1">
      <c r="A59" s="66">
        <v>55</v>
      </c>
      <c r="B59" s="67" t="s">
        <v>76</v>
      </c>
      <c r="C59" s="68">
        <v>3000000</v>
      </c>
      <c r="D59" s="20"/>
      <c r="E59" s="67" t="s">
        <v>77</v>
      </c>
      <c r="F59" s="20"/>
      <c r="G59" s="69">
        <f t="shared" si="1"/>
        <v>3000000</v>
      </c>
    </row>
    <row r="60" spans="1:7" ht="18" customHeight="1">
      <c r="A60" s="66"/>
      <c r="B60" s="64" t="s">
        <v>78</v>
      </c>
      <c r="C60" s="21">
        <f aca="true" t="shared" si="2" ref="C60:F60">SUM(C5:C59)</f>
        <v>10649949.260000002</v>
      </c>
      <c r="D60" s="21">
        <f t="shared" si="2"/>
        <v>3040216.7100000004</v>
      </c>
      <c r="E60" s="64" t="s">
        <v>78</v>
      </c>
      <c r="F60" s="21">
        <f t="shared" si="2"/>
        <v>1652329.9699999997</v>
      </c>
      <c r="G60" s="72">
        <f t="shared" si="1"/>
        <v>12037836.000000004</v>
      </c>
    </row>
    <row r="61" spans="1:7" ht="18" customHeight="1">
      <c r="A61" s="66">
        <v>56</v>
      </c>
      <c r="B61" s="67" t="s">
        <v>64</v>
      </c>
      <c r="C61" s="68">
        <v>845575.27</v>
      </c>
      <c r="D61" s="73">
        <v>200000</v>
      </c>
      <c r="E61" s="67" t="s">
        <v>79</v>
      </c>
      <c r="F61" s="73">
        <v>56025.99</v>
      </c>
      <c r="G61" s="69">
        <f t="shared" si="1"/>
        <v>989549.28</v>
      </c>
    </row>
    <row r="62" spans="1:7" ht="18" customHeight="1">
      <c r="A62" s="66">
        <v>57</v>
      </c>
      <c r="B62" s="67" t="s">
        <v>80</v>
      </c>
      <c r="C62" s="68">
        <v>10702.37</v>
      </c>
      <c r="D62" s="20"/>
      <c r="E62" s="67" t="s">
        <v>79</v>
      </c>
      <c r="F62" s="20"/>
      <c r="G62" s="69">
        <f t="shared" si="1"/>
        <v>10702.37</v>
      </c>
    </row>
    <row r="63" spans="1:7" ht="18" customHeight="1">
      <c r="A63" s="66">
        <v>58</v>
      </c>
      <c r="B63" s="67" t="s">
        <v>81</v>
      </c>
      <c r="C63" s="68">
        <v>4830.55</v>
      </c>
      <c r="D63" s="20"/>
      <c r="E63" s="67" t="s">
        <v>79</v>
      </c>
      <c r="F63" s="20"/>
      <c r="G63" s="69">
        <f t="shared" si="1"/>
        <v>4830.55</v>
      </c>
    </row>
    <row r="64" spans="1:7" ht="18" customHeight="1">
      <c r="A64" s="66">
        <v>59</v>
      </c>
      <c r="B64" s="67" t="s">
        <v>82</v>
      </c>
      <c r="C64" s="68">
        <v>409</v>
      </c>
      <c r="D64" s="20"/>
      <c r="E64" s="67" t="s">
        <v>79</v>
      </c>
      <c r="F64" s="20"/>
      <c r="G64" s="69">
        <f t="shared" si="1"/>
        <v>409</v>
      </c>
    </row>
    <row r="65" spans="1:7" ht="18" customHeight="1">
      <c r="A65" s="66">
        <v>60</v>
      </c>
      <c r="B65" s="67" t="s">
        <v>21</v>
      </c>
      <c r="C65" s="68">
        <v>258847.94</v>
      </c>
      <c r="D65" s="20">
        <v>9372</v>
      </c>
      <c r="E65" s="67" t="s">
        <v>79</v>
      </c>
      <c r="F65" s="68"/>
      <c r="G65" s="69">
        <f t="shared" si="1"/>
        <v>268219.94</v>
      </c>
    </row>
    <row r="66" spans="1:7" ht="18" customHeight="1">
      <c r="A66" s="66">
        <v>61</v>
      </c>
      <c r="B66" s="67" t="s">
        <v>83</v>
      </c>
      <c r="C66" s="68">
        <v>600</v>
      </c>
      <c r="D66" s="20"/>
      <c r="E66" s="67" t="s">
        <v>79</v>
      </c>
      <c r="F66" s="20"/>
      <c r="G66" s="69">
        <f t="shared" si="1"/>
        <v>600</v>
      </c>
    </row>
    <row r="67" spans="1:7" ht="18" customHeight="1">
      <c r="A67" s="66">
        <v>62</v>
      </c>
      <c r="B67" s="67" t="s">
        <v>84</v>
      </c>
      <c r="C67" s="68">
        <v>50063.92</v>
      </c>
      <c r="D67" s="20"/>
      <c r="E67" s="67" t="s">
        <v>79</v>
      </c>
      <c r="F67" s="20"/>
      <c r="G67" s="69">
        <f t="shared" si="1"/>
        <v>50063.92</v>
      </c>
    </row>
    <row r="68" spans="1:7" ht="18" customHeight="1">
      <c r="A68" s="66">
        <v>63</v>
      </c>
      <c r="B68" s="67" t="s">
        <v>85</v>
      </c>
      <c r="C68" s="68">
        <v>10000</v>
      </c>
      <c r="D68" s="20"/>
      <c r="E68" s="67" t="s">
        <v>79</v>
      </c>
      <c r="F68" s="20"/>
      <c r="G68" s="69">
        <f t="shared" si="1"/>
        <v>10000</v>
      </c>
    </row>
    <row r="69" spans="1:7" ht="18" customHeight="1">
      <c r="A69" s="66">
        <v>64</v>
      </c>
      <c r="B69" s="67" t="s">
        <v>86</v>
      </c>
      <c r="C69" s="68">
        <v>25917.88</v>
      </c>
      <c r="D69" s="20"/>
      <c r="E69" s="67" t="s">
        <v>79</v>
      </c>
      <c r="F69" s="20"/>
      <c r="G69" s="69">
        <f t="shared" si="1"/>
        <v>25917.88</v>
      </c>
    </row>
    <row r="70" spans="1:7" ht="18" customHeight="1">
      <c r="A70" s="66"/>
      <c r="B70" s="64" t="s">
        <v>78</v>
      </c>
      <c r="C70" s="21">
        <f aca="true" t="shared" si="3" ref="C70:F70">SUM(C61:C69)</f>
        <v>1206946.93</v>
      </c>
      <c r="D70" s="21">
        <f t="shared" si="3"/>
        <v>209372</v>
      </c>
      <c r="E70" s="64" t="s">
        <v>78</v>
      </c>
      <c r="F70" s="21">
        <f t="shared" si="3"/>
        <v>56025.99</v>
      </c>
      <c r="G70" s="72">
        <f t="shared" si="1"/>
        <v>1360292.94</v>
      </c>
    </row>
    <row r="71" spans="1:7" ht="18" customHeight="1">
      <c r="A71" s="66">
        <v>65</v>
      </c>
      <c r="B71" s="71" t="s">
        <v>87</v>
      </c>
      <c r="C71" s="20">
        <v>14804</v>
      </c>
      <c r="D71" s="20"/>
      <c r="E71" s="67" t="s">
        <v>88</v>
      </c>
      <c r="F71" s="20"/>
      <c r="G71" s="69">
        <f t="shared" si="1"/>
        <v>14804</v>
      </c>
    </row>
    <row r="72" spans="1:7" ht="18" customHeight="1">
      <c r="A72" s="66">
        <v>66</v>
      </c>
      <c r="B72" s="67" t="s">
        <v>89</v>
      </c>
      <c r="C72" s="20">
        <v>2941</v>
      </c>
      <c r="D72" s="73"/>
      <c r="E72" s="67" t="s">
        <v>90</v>
      </c>
      <c r="F72" s="73"/>
      <c r="G72" s="69">
        <f t="shared" si="1"/>
        <v>2941</v>
      </c>
    </row>
    <row r="73" spans="1:7" ht="18" customHeight="1">
      <c r="A73" s="66">
        <v>67</v>
      </c>
      <c r="B73" s="74" t="s">
        <v>91</v>
      </c>
      <c r="C73" s="68">
        <v>42840.3</v>
      </c>
      <c r="D73" s="73"/>
      <c r="E73" s="67" t="s">
        <v>92</v>
      </c>
      <c r="F73" s="73"/>
      <c r="G73" s="69">
        <f t="shared" si="1"/>
        <v>42840.3</v>
      </c>
    </row>
    <row r="74" spans="1:7" ht="18" customHeight="1">
      <c r="A74" s="66">
        <v>68</v>
      </c>
      <c r="B74" s="67" t="s">
        <v>64</v>
      </c>
      <c r="C74" s="68">
        <v>27547.5</v>
      </c>
      <c r="D74" s="20"/>
      <c r="E74" s="67" t="s">
        <v>92</v>
      </c>
      <c r="F74" s="20"/>
      <c r="G74" s="69">
        <f t="shared" si="1"/>
        <v>27547.5</v>
      </c>
    </row>
    <row r="75" spans="1:7" ht="18" customHeight="1">
      <c r="A75" s="66">
        <v>69</v>
      </c>
      <c r="B75" s="67" t="s">
        <v>93</v>
      </c>
      <c r="C75" s="68">
        <v>82913</v>
      </c>
      <c r="D75" s="20">
        <v>4000</v>
      </c>
      <c r="E75" s="67" t="s">
        <v>92</v>
      </c>
      <c r="F75" s="20"/>
      <c r="G75" s="69">
        <f t="shared" si="1"/>
        <v>86913</v>
      </c>
    </row>
    <row r="76" spans="1:7" ht="18" customHeight="1">
      <c r="A76" s="66">
        <v>70</v>
      </c>
      <c r="B76" s="67" t="s">
        <v>94</v>
      </c>
      <c r="C76" s="68">
        <v>53365</v>
      </c>
      <c r="D76" s="20">
        <v>2800</v>
      </c>
      <c r="E76" s="67" t="s">
        <v>92</v>
      </c>
      <c r="F76" s="20"/>
      <c r="G76" s="69">
        <f t="shared" si="1"/>
        <v>56165</v>
      </c>
    </row>
    <row r="77" spans="1:7" ht="18" customHeight="1">
      <c r="A77" s="66">
        <v>71</v>
      </c>
      <c r="B77" s="71" t="s">
        <v>21</v>
      </c>
      <c r="C77" s="68">
        <v>27280.67</v>
      </c>
      <c r="D77" s="20">
        <v>400</v>
      </c>
      <c r="E77" s="67" t="s">
        <v>92</v>
      </c>
      <c r="F77" s="20"/>
      <c r="G77" s="69">
        <f t="shared" si="1"/>
        <v>27680.67</v>
      </c>
    </row>
    <row r="78" spans="1:7" ht="18" customHeight="1">
      <c r="A78" s="66">
        <v>72</v>
      </c>
      <c r="B78" s="68" t="s">
        <v>21</v>
      </c>
      <c r="C78" s="68">
        <v>5300</v>
      </c>
      <c r="D78" s="68"/>
      <c r="E78" s="68" t="s">
        <v>95</v>
      </c>
      <c r="F78" s="68"/>
      <c r="G78" s="69">
        <f t="shared" si="1"/>
        <v>5300</v>
      </c>
    </row>
    <row r="79" spans="1:7" ht="18" customHeight="1">
      <c r="A79" s="66"/>
      <c r="B79" s="64" t="s">
        <v>78</v>
      </c>
      <c r="C79" s="21">
        <f aca="true" t="shared" si="4" ref="C79:F79">SUM(C71:C78)</f>
        <v>256991.46999999997</v>
      </c>
      <c r="D79" s="21">
        <f t="shared" si="4"/>
        <v>7200</v>
      </c>
      <c r="E79" s="64" t="s">
        <v>78</v>
      </c>
      <c r="F79" s="21">
        <f t="shared" si="4"/>
        <v>0</v>
      </c>
      <c r="G79" s="72">
        <f t="shared" si="1"/>
        <v>264191.47</v>
      </c>
    </row>
    <row r="80" spans="1:7" ht="19.5" customHeight="1">
      <c r="A80" s="66">
        <v>73</v>
      </c>
      <c r="B80" s="67" t="s">
        <v>21</v>
      </c>
      <c r="C80" s="68">
        <v>13098</v>
      </c>
      <c r="D80" s="20"/>
      <c r="E80" s="67" t="s">
        <v>96</v>
      </c>
      <c r="F80" s="20"/>
      <c r="G80" s="69">
        <f aca="true" t="shared" si="5" ref="G80:G92">C80+D80-F80</f>
        <v>13098</v>
      </c>
    </row>
    <row r="81" spans="1:7" ht="18" customHeight="1">
      <c r="A81" s="66">
        <v>74</v>
      </c>
      <c r="B81" s="67" t="s">
        <v>26</v>
      </c>
      <c r="C81" s="68">
        <v>46589.08</v>
      </c>
      <c r="D81" s="20"/>
      <c r="E81" s="67" t="s">
        <v>97</v>
      </c>
      <c r="F81" s="20"/>
      <c r="G81" s="69">
        <f t="shared" si="5"/>
        <v>46589.08</v>
      </c>
    </row>
    <row r="82" spans="1:7" ht="18" customHeight="1">
      <c r="A82" s="66">
        <v>75</v>
      </c>
      <c r="B82" s="71" t="s">
        <v>98</v>
      </c>
      <c r="C82" s="68">
        <v>27870.6</v>
      </c>
      <c r="D82" s="20"/>
      <c r="E82" s="67" t="s">
        <v>99</v>
      </c>
      <c r="F82" s="20"/>
      <c r="G82" s="69">
        <f t="shared" si="5"/>
        <v>27870.6</v>
      </c>
    </row>
    <row r="83" spans="1:7" ht="18" customHeight="1">
      <c r="A83" s="66">
        <v>76</v>
      </c>
      <c r="B83" s="71" t="s">
        <v>100</v>
      </c>
      <c r="C83" s="20">
        <v>925.4</v>
      </c>
      <c r="D83" s="20"/>
      <c r="E83" s="67" t="s">
        <v>101</v>
      </c>
      <c r="F83" s="20"/>
      <c r="G83" s="69">
        <f t="shared" si="5"/>
        <v>925.4</v>
      </c>
    </row>
    <row r="84" spans="1:7" ht="18" customHeight="1">
      <c r="A84" s="66">
        <v>77</v>
      </c>
      <c r="B84" s="67" t="s">
        <v>102</v>
      </c>
      <c r="C84" s="20">
        <v>5651</v>
      </c>
      <c r="D84" s="20"/>
      <c r="E84" s="67" t="s">
        <v>103</v>
      </c>
      <c r="F84" s="20"/>
      <c r="G84" s="69">
        <f t="shared" si="5"/>
        <v>5651</v>
      </c>
    </row>
    <row r="85" spans="1:7" ht="18" customHeight="1">
      <c r="A85" s="66">
        <v>78</v>
      </c>
      <c r="B85" s="67" t="s">
        <v>104</v>
      </c>
      <c r="C85" s="68">
        <v>13520.32</v>
      </c>
      <c r="D85" s="20"/>
      <c r="E85" s="67" t="s">
        <v>105</v>
      </c>
      <c r="F85" s="20"/>
      <c r="G85" s="69">
        <f t="shared" si="5"/>
        <v>13520.32</v>
      </c>
    </row>
    <row r="86" spans="1:7" ht="18" customHeight="1">
      <c r="A86" s="66">
        <v>79</v>
      </c>
      <c r="B86" s="67" t="s">
        <v>106</v>
      </c>
      <c r="C86" s="68">
        <v>6000</v>
      </c>
      <c r="D86" s="20"/>
      <c r="E86" s="67" t="s">
        <v>105</v>
      </c>
      <c r="F86" s="20"/>
      <c r="G86" s="69">
        <f t="shared" si="5"/>
        <v>6000</v>
      </c>
    </row>
    <row r="87" spans="1:7" ht="18" customHeight="1">
      <c r="A87" s="66">
        <v>80</v>
      </c>
      <c r="B87" s="67" t="s">
        <v>107</v>
      </c>
      <c r="C87" s="68">
        <v>-99268.62</v>
      </c>
      <c r="D87" s="20"/>
      <c r="E87" s="67" t="s">
        <v>108</v>
      </c>
      <c r="F87" s="68"/>
      <c r="G87" s="69">
        <f t="shared" si="5"/>
        <v>-99268.62</v>
      </c>
    </row>
    <row r="88" spans="1:7" ht="18" customHeight="1">
      <c r="A88" s="66">
        <v>81</v>
      </c>
      <c r="B88" s="67" t="s">
        <v>109</v>
      </c>
      <c r="C88" s="68">
        <v>92374.68</v>
      </c>
      <c r="D88" s="20"/>
      <c r="E88" s="67" t="s">
        <v>110</v>
      </c>
      <c r="F88" s="20"/>
      <c r="G88" s="69">
        <f t="shared" si="5"/>
        <v>92374.68</v>
      </c>
    </row>
    <row r="89" spans="1:7" ht="18" customHeight="1">
      <c r="A89" s="66">
        <v>82</v>
      </c>
      <c r="B89" s="67" t="s">
        <v>111</v>
      </c>
      <c r="C89" s="68">
        <v>123200</v>
      </c>
      <c r="D89" s="20"/>
      <c r="E89" s="67" t="s">
        <v>112</v>
      </c>
      <c r="F89" s="20">
        <v>123200</v>
      </c>
      <c r="G89" s="69">
        <f t="shared" si="5"/>
        <v>0</v>
      </c>
    </row>
    <row r="90" spans="1:7" ht="18" customHeight="1">
      <c r="A90" s="66">
        <v>83</v>
      </c>
      <c r="B90" s="67" t="s">
        <v>27</v>
      </c>
      <c r="C90" s="68"/>
      <c r="D90" s="20">
        <v>181310</v>
      </c>
      <c r="E90" s="67" t="s">
        <v>113</v>
      </c>
      <c r="F90" s="20">
        <v>527</v>
      </c>
      <c r="G90" s="69">
        <f t="shared" si="5"/>
        <v>180783</v>
      </c>
    </row>
    <row r="91" spans="1:7" ht="18" customHeight="1">
      <c r="A91" s="66"/>
      <c r="B91" s="64" t="s">
        <v>78</v>
      </c>
      <c r="C91" s="21">
        <f aca="true" t="shared" si="6" ref="C91:F91">SUM(C80:C90)</f>
        <v>229960.46</v>
      </c>
      <c r="D91" s="21">
        <f t="shared" si="6"/>
        <v>181310</v>
      </c>
      <c r="E91" s="64" t="s">
        <v>78</v>
      </c>
      <c r="F91" s="21">
        <f t="shared" si="6"/>
        <v>123727</v>
      </c>
      <c r="G91" s="72">
        <f t="shared" si="5"/>
        <v>287543.45999999996</v>
      </c>
    </row>
    <row r="92" spans="1:7" ht="15.75" customHeight="1">
      <c r="A92" s="66"/>
      <c r="B92" s="64" t="s">
        <v>114</v>
      </c>
      <c r="C92" s="21">
        <f aca="true" t="shared" si="7" ref="C92:F92">C60+C70+C79+C91</f>
        <v>12343848.120000003</v>
      </c>
      <c r="D92" s="21">
        <f t="shared" si="7"/>
        <v>3438098.7100000004</v>
      </c>
      <c r="E92" s="64" t="s">
        <v>114</v>
      </c>
      <c r="F92" s="21">
        <f t="shared" si="7"/>
        <v>1832082.9599999997</v>
      </c>
      <c r="G92" s="72">
        <f t="shared" si="5"/>
        <v>13949863.870000005</v>
      </c>
    </row>
    <row r="93" spans="1:7" ht="11.25">
      <c r="A93" s="33"/>
      <c r="B93" s="33" t="s">
        <v>115</v>
      </c>
      <c r="G93" s="75" t="s">
        <v>116</v>
      </c>
    </row>
    <row r="94" spans="1:7" ht="11.25">
      <c r="A94" s="54"/>
      <c r="G94" s="75"/>
    </row>
    <row r="95" spans="1:7" ht="11.25">
      <c r="A95" s="33"/>
      <c r="B95" s="76"/>
      <c r="C95" s="76"/>
      <c r="D95" s="76"/>
      <c r="E95" s="76"/>
      <c r="F95" s="76"/>
      <c r="G95" s="75"/>
    </row>
    <row r="96" ht="25.5" customHeight="1">
      <c r="A96" s="33"/>
    </row>
    <row r="97" spans="1:7" s="54" customFormat="1" ht="18.75" customHeight="1">
      <c r="A97" s="4"/>
      <c r="B97" s="4"/>
      <c r="C97" s="4"/>
      <c r="D97" s="77" t="s">
        <v>117</v>
      </c>
      <c r="E97" s="4"/>
      <c r="F97" s="77"/>
      <c r="G97" s="4"/>
    </row>
    <row r="98" spans="1:7" ht="27" customHeight="1">
      <c r="A98" s="4"/>
      <c r="B98" s="4"/>
      <c r="C98" s="4"/>
      <c r="D98" s="77"/>
      <c r="E98" s="77"/>
      <c r="F98" s="4"/>
      <c r="G98" s="42"/>
    </row>
    <row r="99" spans="1:7" ht="18.75" customHeight="1">
      <c r="A99" s="78" t="s">
        <v>5</v>
      </c>
      <c r="B99" s="79" t="s">
        <v>118</v>
      </c>
      <c r="C99" s="79" t="s">
        <v>119</v>
      </c>
      <c r="D99" s="79" t="s">
        <v>120</v>
      </c>
      <c r="E99" s="79" t="s">
        <v>121</v>
      </c>
      <c r="F99" s="79" t="s">
        <v>122</v>
      </c>
      <c r="G99" s="79" t="s">
        <v>123</v>
      </c>
    </row>
    <row r="100" spans="1:7" ht="18.75" customHeight="1">
      <c r="A100" s="15">
        <v>1</v>
      </c>
      <c r="B100" s="15" t="s">
        <v>124</v>
      </c>
      <c r="C100" s="15" t="s">
        <v>125</v>
      </c>
      <c r="D100" s="15" t="s">
        <v>126</v>
      </c>
      <c r="E100" s="15">
        <v>20</v>
      </c>
      <c r="F100" s="80"/>
      <c r="G100" s="39"/>
    </row>
    <row r="101" spans="1:7" ht="18.75" customHeight="1">
      <c r="A101" s="37"/>
      <c r="B101" s="79" t="s">
        <v>127</v>
      </c>
      <c r="C101" s="78"/>
      <c r="D101" s="78"/>
      <c r="E101" s="78"/>
      <c r="F101" s="81"/>
      <c r="G101" s="81"/>
    </row>
    <row r="102" spans="1:7" ht="18.75" customHeight="1">
      <c r="A102" s="4"/>
      <c r="B102" s="4"/>
      <c r="C102" s="4"/>
      <c r="D102" s="4"/>
      <c r="E102" s="4"/>
      <c r="F102" s="4"/>
      <c r="G102" s="42"/>
    </row>
    <row r="103" spans="1:7" ht="18.75" customHeight="1">
      <c r="A103" s="4"/>
      <c r="B103" s="4"/>
      <c r="C103" s="4"/>
      <c r="D103" s="4"/>
      <c r="E103" s="4"/>
      <c r="F103" s="4"/>
      <c r="G103" s="42"/>
    </row>
    <row r="104" ht="18.75" customHeight="1">
      <c r="A104" s="33"/>
    </row>
    <row r="105" ht="11.25">
      <c r="A105" s="33"/>
    </row>
    <row r="109" ht="11.25">
      <c r="G109" s="82"/>
    </row>
  </sheetData>
  <sheetProtection/>
  <autoFilter ref="B1:B109"/>
  <mergeCells count="3">
    <mergeCell ref="A1:G1"/>
    <mergeCell ref="A2:G2"/>
    <mergeCell ref="A3:C3"/>
  </mergeCells>
  <printOptions horizontalCentered="1"/>
  <pageMargins left="0.55" right="0.55" top="0.43" bottom="0.35" header="0.59" footer="0.24"/>
  <pageSetup horizontalDpi="600" verticalDpi="600" orientation="landscape" paperSize="9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tabSelected="1" workbookViewId="0" topLeftCell="A1">
      <selection activeCell="E13" sqref="E13"/>
    </sheetView>
  </sheetViews>
  <sheetFormatPr defaultColWidth="12.375" defaultRowHeight="14.25"/>
  <cols>
    <col min="1" max="1" width="3.875" style="4" customWidth="1"/>
    <col min="2" max="2" width="30.625" style="4" customWidth="1"/>
    <col min="3" max="3" width="13.50390625" style="4" customWidth="1"/>
    <col min="4" max="5" width="13.00390625" style="2" customWidth="1"/>
    <col min="6" max="6" width="34.00390625" style="4" customWidth="1"/>
    <col min="7" max="16384" width="12.375" style="4" customWidth="1"/>
  </cols>
  <sheetData>
    <row r="1" spans="1:6" s="1" customFormat="1" ht="24.75" customHeight="1">
      <c r="A1" s="6" t="s">
        <v>0</v>
      </c>
      <c r="B1" s="6"/>
      <c r="C1" s="6"/>
      <c r="D1" s="6"/>
      <c r="E1" s="6"/>
      <c r="F1" s="6"/>
    </row>
    <row r="2" spans="1:6" s="1" customFormat="1" ht="24.75" customHeight="1">
      <c r="A2" s="7" t="s">
        <v>128</v>
      </c>
      <c r="B2" s="7"/>
      <c r="C2" s="7"/>
      <c r="D2" s="7"/>
      <c r="E2" s="7"/>
      <c r="F2" s="7"/>
    </row>
    <row r="3" spans="1:6" ht="16.5" customHeight="1">
      <c r="A3" s="8" t="s">
        <v>2</v>
      </c>
      <c r="B3" s="8"/>
      <c r="C3" s="8"/>
      <c r="D3" s="9" t="s">
        <v>3</v>
      </c>
      <c r="E3" s="9"/>
      <c r="F3" s="10" t="s">
        <v>129</v>
      </c>
    </row>
    <row r="4" spans="1:6" ht="18" customHeight="1">
      <c r="A4" s="11" t="s">
        <v>5</v>
      </c>
      <c r="B4" s="12" t="s">
        <v>6</v>
      </c>
      <c r="C4" s="12" t="s">
        <v>130</v>
      </c>
      <c r="D4" s="12" t="s">
        <v>131</v>
      </c>
      <c r="E4" s="13" t="s">
        <v>9</v>
      </c>
      <c r="F4" s="14"/>
    </row>
    <row r="5" spans="1:6" s="2" customFormat="1" ht="18" customHeight="1">
      <c r="A5" s="15">
        <v>1</v>
      </c>
      <c r="B5" s="16" t="s">
        <v>132</v>
      </c>
      <c r="C5" s="17">
        <v>500</v>
      </c>
      <c r="D5" s="17"/>
      <c r="E5" s="18"/>
      <c r="F5" s="19"/>
    </row>
    <row r="6" spans="1:6" s="2" customFormat="1" ht="18" customHeight="1">
      <c r="A6" s="15">
        <v>2</v>
      </c>
      <c r="B6" s="16" t="s">
        <v>133</v>
      </c>
      <c r="C6" s="17">
        <v>500</v>
      </c>
      <c r="D6" s="17"/>
      <c r="E6" s="18"/>
      <c r="F6" s="19"/>
    </row>
    <row r="7" spans="1:6" s="2" customFormat="1" ht="18" customHeight="1">
      <c r="A7" s="15">
        <v>3</v>
      </c>
      <c r="B7" s="16" t="s">
        <v>134</v>
      </c>
      <c r="C7" s="17">
        <v>500</v>
      </c>
      <c r="D7" s="17"/>
      <c r="E7" s="18"/>
      <c r="F7" s="19"/>
    </row>
    <row r="8" spans="1:6" s="2" customFormat="1" ht="18" customHeight="1">
      <c r="A8" s="15">
        <v>4</v>
      </c>
      <c r="B8" s="16" t="s">
        <v>135</v>
      </c>
      <c r="C8" s="17">
        <v>10.65</v>
      </c>
      <c r="D8" s="17"/>
      <c r="E8" s="18"/>
      <c r="F8" s="19"/>
    </row>
    <row r="9" spans="1:6" s="2" customFormat="1" ht="18" customHeight="1">
      <c r="A9" s="15">
        <v>5</v>
      </c>
      <c r="B9" s="16" t="s">
        <v>136</v>
      </c>
      <c r="C9" s="17">
        <v>100</v>
      </c>
      <c r="D9" s="17"/>
      <c r="E9" s="18"/>
      <c r="F9" s="19"/>
    </row>
    <row r="10" spans="1:6" s="2" customFormat="1" ht="18" customHeight="1">
      <c r="A10" s="15">
        <v>6</v>
      </c>
      <c r="B10" s="16" t="s">
        <v>137</v>
      </c>
      <c r="C10" s="20">
        <v>400</v>
      </c>
      <c r="D10" s="17"/>
      <c r="E10" s="18"/>
      <c r="F10" s="19"/>
    </row>
    <row r="11" spans="1:6" s="2" customFormat="1" ht="18" customHeight="1">
      <c r="A11" s="15">
        <v>7</v>
      </c>
      <c r="B11" s="16" t="s">
        <v>138</v>
      </c>
      <c r="C11" s="20">
        <v>50000</v>
      </c>
      <c r="D11" s="17"/>
      <c r="E11" s="18"/>
      <c r="F11" s="19"/>
    </row>
    <row r="12" spans="1:6" s="2" customFormat="1" ht="18" customHeight="1">
      <c r="A12" s="15">
        <v>8</v>
      </c>
      <c r="B12" s="16" t="s">
        <v>139</v>
      </c>
      <c r="C12" s="20">
        <v>50000</v>
      </c>
      <c r="D12" s="17"/>
      <c r="E12" s="18"/>
      <c r="F12" s="19"/>
    </row>
    <row r="13" spans="1:6" s="2" customFormat="1" ht="18" customHeight="1">
      <c r="A13" s="15">
        <v>9</v>
      </c>
      <c r="B13" s="16" t="s">
        <v>140</v>
      </c>
      <c r="C13" s="20">
        <v>1000</v>
      </c>
      <c r="D13" s="17"/>
      <c r="E13" s="18"/>
      <c r="F13" s="19"/>
    </row>
    <row r="14" spans="1:6" s="3" customFormat="1" ht="18" customHeight="1">
      <c r="A14" s="15">
        <v>10</v>
      </c>
      <c r="B14" s="16" t="s">
        <v>141</v>
      </c>
      <c r="C14" s="20">
        <v>300</v>
      </c>
      <c r="D14" s="17"/>
      <c r="E14" s="18"/>
      <c r="F14" s="19"/>
    </row>
    <row r="15" spans="1:6" s="3" customFormat="1" ht="18" customHeight="1">
      <c r="A15" s="15">
        <v>11</v>
      </c>
      <c r="B15" s="16" t="s">
        <v>142</v>
      </c>
      <c r="C15" s="20">
        <v>400</v>
      </c>
      <c r="D15" s="17"/>
      <c r="E15" s="18"/>
      <c r="F15" s="19"/>
    </row>
    <row r="16" spans="1:6" s="3" customFormat="1" ht="18" customHeight="1">
      <c r="A16" s="15">
        <v>12</v>
      </c>
      <c r="B16" s="16" t="s">
        <v>143</v>
      </c>
      <c r="C16" s="20">
        <v>400</v>
      </c>
      <c r="D16" s="17"/>
      <c r="E16" s="18"/>
      <c r="F16" s="19"/>
    </row>
    <row r="17" spans="1:6" s="3" customFormat="1" ht="18" customHeight="1">
      <c r="A17" s="15">
        <v>13</v>
      </c>
      <c r="B17" s="16" t="s">
        <v>144</v>
      </c>
      <c r="C17" s="20">
        <v>400</v>
      </c>
      <c r="D17" s="17"/>
      <c r="E17" s="18"/>
      <c r="F17" s="19"/>
    </row>
    <row r="18" spans="1:6" s="3" customFormat="1" ht="18" customHeight="1">
      <c r="A18" s="15">
        <v>14</v>
      </c>
      <c r="B18" s="16" t="s">
        <v>145</v>
      </c>
      <c r="C18" s="20">
        <v>10000</v>
      </c>
      <c r="D18" s="17"/>
      <c r="E18" s="18"/>
      <c r="F18" s="19"/>
    </row>
    <row r="19" spans="1:6" s="3" customFormat="1" ht="18" customHeight="1">
      <c r="A19" s="15">
        <v>15</v>
      </c>
      <c r="B19" s="16" t="s">
        <v>146</v>
      </c>
      <c r="C19" s="20"/>
      <c r="D19" s="17">
        <v>20000</v>
      </c>
      <c r="E19" s="18"/>
      <c r="F19" s="19"/>
    </row>
    <row r="20" spans="1:6" s="2" customFormat="1" ht="19.5" customHeight="1">
      <c r="A20" s="15"/>
      <c r="B20" s="12" t="s">
        <v>78</v>
      </c>
      <c r="C20" s="21">
        <f>SUM(C5:C19)</f>
        <v>114510.65</v>
      </c>
      <c r="D20" s="22">
        <f>SUM(D5:D19)</f>
        <v>20000</v>
      </c>
      <c r="E20" s="23" t="s">
        <v>49</v>
      </c>
      <c r="F20" s="24"/>
    </row>
    <row r="21" spans="1:6" s="3" customFormat="1" ht="18" customHeight="1">
      <c r="A21" s="15">
        <v>16</v>
      </c>
      <c r="B21" s="16" t="s">
        <v>147</v>
      </c>
      <c r="C21" s="20">
        <v>22500</v>
      </c>
      <c r="D21" s="17"/>
      <c r="E21" s="23"/>
      <c r="F21" s="24"/>
    </row>
    <row r="22" spans="1:6" s="2" customFormat="1" ht="18" customHeight="1">
      <c r="A22" s="15"/>
      <c r="B22" s="12" t="s">
        <v>78</v>
      </c>
      <c r="C22" s="21">
        <f>C21</f>
        <v>22500</v>
      </c>
      <c r="D22" s="22">
        <f>D21</f>
        <v>0</v>
      </c>
      <c r="E22" s="23" t="s">
        <v>148</v>
      </c>
      <c r="F22" s="24"/>
    </row>
    <row r="23" spans="1:6" s="2" customFormat="1" ht="18" customHeight="1">
      <c r="A23" s="15">
        <v>17</v>
      </c>
      <c r="B23" s="16" t="s">
        <v>146</v>
      </c>
      <c r="C23" s="20">
        <v>100243</v>
      </c>
      <c r="D23" s="17"/>
      <c r="E23" s="18"/>
      <c r="F23" s="19"/>
    </row>
    <row r="24" spans="1:6" s="2" customFormat="1" ht="18" customHeight="1">
      <c r="A24" s="15"/>
      <c r="B24" s="12" t="s">
        <v>78</v>
      </c>
      <c r="C24" s="21">
        <f>SUM(C23)</f>
        <v>100243</v>
      </c>
      <c r="D24" s="22">
        <f>D23</f>
        <v>0</v>
      </c>
      <c r="E24" s="23" t="s">
        <v>17</v>
      </c>
      <c r="F24" s="24"/>
    </row>
    <row r="25" spans="1:6" s="2" customFormat="1" ht="18" customHeight="1">
      <c r="A25" s="15">
        <v>18</v>
      </c>
      <c r="B25" s="16" t="s">
        <v>149</v>
      </c>
      <c r="C25" s="17">
        <v>1000</v>
      </c>
      <c r="D25" s="17"/>
      <c r="E25" s="23"/>
      <c r="F25" s="24"/>
    </row>
    <row r="26" spans="1:6" s="3" customFormat="1" ht="17.25" customHeight="1">
      <c r="A26" s="15">
        <v>19</v>
      </c>
      <c r="B26" s="16" t="s">
        <v>150</v>
      </c>
      <c r="C26" s="17">
        <v>3000</v>
      </c>
      <c r="D26" s="17"/>
      <c r="E26" s="23"/>
      <c r="F26" s="24"/>
    </row>
    <row r="27" spans="1:6" s="3" customFormat="1" ht="17.25" customHeight="1">
      <c r="A27" s="15"/>
      <c r="B27" s="12" t="s">
        <v>78</v>
      </c>
      <c r="C27" s="21">
        <f>SUM(C25:C26)</f>
        <v>4000</v>
      </c>
      <c r="D27" s="22">
        <f>SUM(D25:D26)</f>
        <v>0</v>
      </c>
      <c r="E27" s="23" t="s">
        <v>69</v>
      </c>
      <c r="F27" s="24"/>
    </row>
    <row r="28" spans="1:6" s="3" customFormat="1" ht="17.25" customHeight="1">
      <c r="A28" s="15">
        <v>20</v>
      </c>
      <c r="B28" s="16" t="s">
        <v>151</v>
      </c>
      <c r="C28" s="20">
        <v>1230</v>
      </c>
      <c r="D28" s="17"/>
      <c r="E28" s="23"/>
      <c r="F28" s="24"/>
    </row>
    <row r="29" spans="1:6" s="3" customFormat="1" ht="17.25" customHeight="1">
      <c r="A29" s="15">
        <v>21</v>
      </c>
      <c r="B29" s="16" t="s">
        <v>152</v>
      </c>
      <c r="C29" s="20">
        <v>1000</v>
      </c>
      <c r="D29" s="17"/>
      <c r="E29" s="23"/>
      <c r="F29" s="24"/>
    </row>
    <row r="30" spans="1:6" s="3" customFormat="1" ht="17.25" customHeight="1">
      <c r="A30" s="15">
        <v>22</v>
      </c>
      <c r="B30" s="16" t="s">
        <v>153</v>
      </c>
      <c r="C30" s="20">
        <v>1200</v>
      </c>
      <c r="D30" s="17"/>
      <c r="E30" s="23"/>
      <c r="F30" s="24"/>
    </row>
    <row r="31" spans="1:6" s="3" customFormat="1" ht="17.25" customHeight="1">
      <c r="A31" s="15">
        <v>23</v>
      </c>
      <c r="B31" s="16" t="s">
        <v>154</v>
      </c>
      <c r="C31" s="20">
        <v>600</v>
      </c>
      <c r="D31" s="17"/>
      <c r="E31" s="23"/>
      <c r="F31" s="24"/>
    </row>
    <row r="32" spans="1:6" s="3" customFormat="1" ht="17.25" customHeight="1">
      <c r="A32" s="15">
        <v>24</v>
      </c>
      <c r="B32" s="16" t="s">
        <v>155</v>
      </c>
      <c r="C32" s="20">
        <v>1200</v>
      </c>
      <c r="D32" s="17"/>
      <c r="E32" s="23"/>
      <c r="F32" s="24"/>
    </row>
    <row r="33" spans="1:6" s="3" customFormat="1" ht="18" customHeight="1">
      <c r="A33" s="15">
        <v>25</v>
      </c>
      <c r="B33" s="16" t="s">
        <v>156</v>
      </c>
      <c r="C33" s="20">
        <v>1200</v>
      </c>
      <c r="D33" s="17"/>
      <c r="E33" s="23"/>
      <c r="F33" s="24"/>
    </row>
    <row r="34" spans="1:6" s="3" customFormat="1" ht="18" customHeight="1">
      <c r="A34" s="15">
        <v>26</v>
      </c>
      <c r="B34" s="16" t="s">
        <v>157</v>
      </c>
      <c r="C34" s="20">
        <v>1000</v>
      </c>
      <c r="D34" s="17"/>
      <c r="E34" s="23"/>
      <c r="F34" s="24"/>
    </row>
    <row r="35" spans="1:6" s="3" customFormat="1" ht="18" customHeight="1">
      <c r="A35" s="15">
        <v>27</v>
      </c>
      <c r="B35" s="16" t="s">
        <v>158</v>
      </c>
      <c r="C35" s="20">
        <v>4000</v>
      </c>
      <c r="D35" s="17"/>
      <c r="E35" s="23"/>
      <c r="F35" s="24"/>
    </row>
    <row r="36" spans="1:6" s="3" customFormat="1" ht="18" customHeight="1">
      <c r="A36" s="15">
        <v>28</v>
      </c>
      <c r="B36" s="16" t="s">
        <v>159</v>
      </c>
      <c r="C36" s="20">
        <v>1200</v>
      </c>
      <c r="D36" s="17"/>
      <c r="E36" s="23"/>
      <c r="F36" s="24"/>
    </row>
    <row r="37" spans="1:6" s="3" customFormat="1" ht="18" customHeight="1">
      <c r="A37" s="15">
        <v>29</v>
      </c>
      <c r="B37" s="16" t="s">
        <v>160</v>
      </c>
      <c r="C37" s="20">
        <v>1200</v>
      </c>
      <c r="D37" s="17"/>
      <c r="E37" s="23"/>
      <c r="F37" s="24"/>
    </row>
    <row r="38" spans="1:6" s="3" customFormat="1" ht="18" customHeight="1">
      <c r="A38" s="15">
        <v>30</v>
      </c>
      <c r="B38" s="16" t="s">
        <v>161</v>
      </c>
      <c r="C38" s="20">
        <v>525</v>
      </c>
      <c r="D38" s="17"/>
      <c r="E38" s="23"/>
      <c r="F38" s="24"/>
    </row>
    <row r="39" spans="1:6" s="3" customFormat="1" ht="18" customHeight="1">
      <c r="A39" s="15">
        <v>31</v>
      </c>
      <c r="B39" s="16" t="s">
        <v>162</v>
      </c>
      <c r="C39" s="20">
        <v>1000</v>
      </c>
      <c r="D39" s="17"/>
      <c r="E39" s="23"/>
      <c r="F39" s="24"/>
    </row>
    <row r="40" spans="1:6" s="3" customFormat="1" ht="18" customHeight="1">
      <c r="A40" s="15">
        <v>32</v>
      </c>
      <c r="B40" s="16" t="s">
        <v>160</v>
      </c>
      <c r="C40" s="20">
        <v>1000</v>
      </c>
      <c r="D40" s="17"/>
      <c r="E40" s="23"/>
      <c r="F40" s="24"/>
    </row>
    <row r="41" spans="1:6" s="3" customFormat="1" ht="18" customHeight="1">
      <c r="A41" s="15">
        <v>33</v>
      </c>
      <c r="B41" s="16" t="s">
        <v>163</v>
      </c>
      <c r="C41" s="20">
        <v>1000</v>
      </c>
      <c r="D41" s="17"/>
      <c r="E41" s="23"/>
      <c r="F41" s="24"/>
    </row>
    <row r="42" spans="1:6" s="3" customFormat="1" ht="18" customHeight="1">
      <c r="A42" s="15">
        <v>34</v>
      </c>
      <c r="B42" s="16" t="s">
        <v>164</v>
      </c>
      <c r="C42" s="20">
        <v>1000</v>
      </c>
      <c r="D42" s="17"/>
      <c r="E42" s="23"/>
      <c r="F42" s="24"/>
    </row>
    <row r="43" spans="1:6" s="3" customFormat="1" ht="18" customHeight="1">
      <c r="A43" s="15">
        <v>35</v>
      </c>
      <c r="B43" s="16" t="s">
        <v>165</v>
      </c>
      <c r="C43" s="20">
        <v>1000</v>
      </c>
      <c r="D43" s="17"/>
      <c r="E43" s="23"/>
      <c r="F43" s="24"/>
    </row>
    <row r="44" spans="1:6" s="3" customFormat="1" ht="18" customHeight="1">
      <c r="A44" s="15">
        <v>36</v>
      </c>
      <c r="B44" s="16" t="s">
        <v>166</v>
      </c>
      <c r="C44" s="20">
        <v>1000</v>
      </c>
      <c r="D44" s="17"/>
      <c r="E44" s="23"/>
      <c r="F44" s="24"/>
    </row>
    <row r="45" spans="1:6" s="3" customFormat="1" ht="18" customHeight="1">
      <c r="A45" s="15">
        <v>37</v>
      </c>
      <c r="B45" s="16" t="s">
        <v>167</v>
      </c>
      <c r="C45" s="20">
        <v>1000</v>
      </c>
      <c r="D45" s="17"/>
      <c r="E45" s="23"/>
      <c r="F45" s="24"/>
    </row>
    <row r="46" spans="1:6" s="3" customFormat="1" ht="18" customHeight="1">
      <c r="A46" s="15">
        <v>38</v>
      </c>
      <c r="B46" s="16" t="s">
        <v>168</v>
      </c>
      <c r="C46" s="20">
        <v>1000</v>
      </c>
      <c r="D46" s="17"/>
      <c r="E46" s="23"/>
      <c r="F46" s="24"/>
    </row>
    <row r="47" spans="1:6" s="2" customFormat="1" ht="18" customHeight="1">
      <c r="A47" s="15"/>
      <c r="B47" s="12" t="s">
        <v>78</v>
      </c>
      <c r="C47" s="22">
        <f>SUM(C28:C46)</f>
        <v>22355</v>
      </c>
      <c r="D47" s="22">
        <f>SUM(D28:D46)</f>
        <v>0</v>
      </c>
      <c r="E47" s="23" t="s">
        <v>169</v>
      </c>
      <c r="F47" s="24"/>
    </row>
    <row r="48" spans="1:6" s="2" customFormat="1" ht="18" customHeight="1">
      <c r="A48" s="15">
        <v>39</v>
      </c>
      <c r="B48" s="16" t="s">
        <v>170</v>
      </c>
      <c r="C48" s="17">
        <v>200</v>
      </c>
      <c r="D48" s="17"/>
      <c r="E48" s="25"/>
      <c r="F48" s="25"/>
    </row>
    <row r="49" spans="1:6" s="3" customFormat="1" ht="18" customHeight="1">
      <c r="A49" s="15">
        <v>40</v>
      </c>
      <c r="B49" s="16" t="s">
        <v>171</v>
      </c>
      <c r="C49" s="20">
        <v>2000</v>
      </c>
      <c r="D49" s="17"/>
      <c r="E49" s="25"/>
      <c r="F49" s="25"/>
    </row>
    <row r="50" spans="1:6" s="3" customFormat="1" ht="18" customHeight="1">
      <c r="A50" s="15">
        <v>41</v>
      </c>
      <c r="B50" s="16" t="s">
        <v>172</v>
      </c>
      <c r="C50" s="20">
        <v>70</v>
      </c>
      <c r="D50" s="17"/>
      <c r="E50" s="25"/>
      <c r="F50" s="25"/>
    </row>
    <row r="51" spans="1:6" ht="18" customHeight="1">
      <c r="A51" s="15"/>
      <c r="B51" s="12" t="s">
        <v>78</v>
      </c>
      <c r="C51" s="21">
        <f>SUM(C48:C50)</f>
        <v>2270</v>
      </c>
      <c r="D51" s="22">
        <f>SUM(D48:D50)</f>
        <v>0</v>
      </c>
      <c r="E51" s="12" t="s">
        <v>25</v>
      </c>
      <c r="F51" s="12"/>
    </row>
    <row r="52" spans="1:6" ht="18" customHeight="1">
      <c r="A52" s="15">
        <v>42</v>
      </c>
      <c r="B52" s="16" t="s">
        <v>173</v>
      </c>
      <c r="C52" s="20">
        <v>16500</v>
      </c>
      <c r="D52" s="17"/>
      <c r="E52" s="26"/>
      <c r="F52" s="27"/>
    </row>
    <row r="53" spans="1:6" ht="18" customHeight="1">
      <c r="A53" s="15">
        <v>43</v>
      </c>
      <c r="B53" s="16" t="s">
        <v>174</v>
      </c>
      <c r="C53" s="20">
        <v>900</v>
      </c>
      <c r="D53" s="17"/>
      <c r="E53" s="26"/>
      <c r="F53" s="27"/>
    </row>
    <row r="54" spans="1:6" ht="18" customHeight="1">
      <c r="A54" s="15">
        <v>44</v>
      </c>
      <c r="B54" s="16" t="s">
        <v>175</v>
      </c>
      <c r="C54" s="20">
        <v>1300</v>
      </c>
      <c r="D54" s="17"/>
      <c r="E54" s="26"/>
      <c r="F54" s="27"/>
    </row>
    <row r="55" spans="1:6" ht="18" customHeight="1">
      <c r="A55" s="15">
        <v>45</v>
      </c>
      <c r="B55" s="16" t="s">
        <v>176</v>
      </c>
      <c r="C55" s="20">
        <v>1000</v>
      </c>
      <c r="D55" s="17"/>
      <c r="E55" s="26"/>
      <c r="F55" s="27"/>
    </row>
    <row r="56" spans="1:6" ht="18" customHeight="1">
      <c r="A56" s="15">
        <v>46</v>
      </c>
      <c r="B56" s="16" t="s">
        <v>177</v>
      </c>
      <c r="C56" s="20">
        <v>700</v>
      </c>
      <c r="D56" s="17"/>
      <c r="E56" s="26"/>
      <c r="F56" s="27"/>
    </row>
    <row r="57" spans="1:6" ht="18" customHeight="1">
      <c r="A57" s="15">
        <v>47</v>
      </c>
      <c r="B57" s="16" t="s">
        <v>178</v>
      </c>
      <c r="C57" s="20">
        <v>6000</v>
      </c>
      <c r="D57" s="17"/>
      <c r="E57" s="26"/>
      <c r="F57" s="27"/>
    </row>
    <row r="58" spans="1:6" ht="18" customHeight="1">
      <c r="A58" s="15">
        <v>48</v>
      </c>
      <c r="B58" s="16" t="s">
        <v>179</v>
      </c>
      <c r="C58" s="20">
        <v>1800</v>
      </c>
      <c r="D58" s="17"/>
      <c r="E58" s="26"/>
      <c r="F58" s="27"/>
    </row>
    <row r="59" spans="1:6" ht="18" customHeight="1">
      <c r="A59" s="15">
        <v>49</v>
      </c>
      <c r="B59" s="16" t="s">
        <v>180</v>
      </c>
      <c r="C59" s="20">
        <v>14200</v>
      </c>
      <c r="D59" s="17">
        <v>400</v>
      </c>
      <c r="E59" s="26"/>
      <c r="F59" s="27"/>
    </row>
    <row r="60" spans="1:6" ht="18" customHeight="1">
      <c r="A60" s="15">
        <v>50</v>
      </c>
      <c r="B60" s="16" t="s">
        <v>181</v>
      </c>
      <c r="C60" s="20">
        <v>3000</v>
      </c>
      <c r="D60" s="17"/>
      <c r="E60" s="26"/>
      <c r="F60" s="27"/>
    </row>
    <row r="61" spans="1:6" ht="18" customHeight="1">
      <c r="A61" s="15">
        <v>51</v>
      </c>
      <c r="B61" s="16" t="s">
        <v>182</v>
      </c>
      <c r="C61" s="20">
        <v>2000</v>
      </c>
      <c r="D61" s="17"/>
      <c r="E61" s="26"/>
      <c r="F61" s="27"/>
    </row>
    <row r="62" spans="1:6" ht="18" customHeight="1">
      <c r="A62" s="15">
        <v>52</v>
      </c>
      <c r="B62" s="16" t="s">
        <v>183</v>
      </c>
      <c r="C62" s="20">
        <v>23280</v>
      </c>
      <c r="D62" s="17"/>
      <c r="E62" s="26"/>
      <c r="F62" s="27"/>
    </row>
    <row r="63" spans="1:6" ht="18" customHeight="1">
      <c r="A63" s="15">
        <v>53</v>
      </c>
      <c r="B63" s="16" t="s">
        <v>184</v>
      </c>
      <c r="C63" s="17">
        <v>200</v>
      </c>
      <c r="D63" s="17"/>
      <c r="E63" s="26"/>
      <c r="F63" s="27"/>
    </row>
    <row r="64" spans="1:6" ht="18" customHeight="1">
      <c r="A64" s="15">
        <v>54</v>
      </c>
      <c r="B64" s="16" t="s">
        <v>185</v>
      </c>
      <c r="C64" s="17">
        <v>3700</v>
      </c>
      <c r="D64" s="17"/>
      <c r="E64" s="26"/>
      <c r="F64" s="27"/>
    </row>
    <row r="65" spans="1:6" ht="18" customHeight="1">
      <c r="A65" s="15">
        <v>55</v>
      </c>
      <c r="B65" s="16" t="s">
        <v>186</v>
      </c>
      <c r="C65" s="17">
        <v>300</v>
      </c>
      <c r="D65" s="17"/>
      <c r="E65" s="26"/>
      <c r="F65" s="27"/>
    </row>
    <row r="66" spans="1:6" ht="18" customHeight="1">
      <c r="A66" s="15">
        <v>56</v>
      </c>
      <c r="B66" s="16" t="s">
        <v>187</v>
      </c>
      <c r="C66" s="20">
        <v>1950</v>
      </c>
      <c r="D66" s="17"/>
      <c r="E66" s="26"/>
      <c r="F66" s="27"/>
    </row>
    <row r="67" spans="1:6" ht="18" customHeight="1">
      <c r="A67" s="15">
        <v>57</v>
      </c>
      <c r="B67" s="16" t="s">
        <v>188</v>
      </c>
      <c r="C67" s="20">
        <v>7000</v>
      </c>
      <c r="D67" s="17"/>
      <c r="E67" s="26"/>
      <c r="F67" s="27"/>
    </row>
    <row r="68" spans="1:6" ht="18" customHeight="1">
      <c r="A68" s="15">
        <v>58</v>
      </c>
      <c r="B68" s="16" t="s">
        <v>189</v>
      </c>
      <c r="C68" s="20">
        <v>2200</v>
      </c>
      <c r="D68" s="17"/>
      <c r="E68" s="26"/>
      <c r="F68" s="27"/>
    </row>
    <row r="69" spans="1:6" ht="18" customHeight="1">
      <c r="A69" s="15">
        <v>59</v>
      </c>
      <c r="B69" s="16" t="s">
        <v>190</v>
      </c>
      <c r="C69" s="20">
        <v>1390</v>
      </c>
      <c r="D69" s="17"/>
      <c r="E69" s="26"/>
      <c r="F69" s="27"/>
    </row>
    <row r="70" spans="1:6" ht="18" customHeight="1">
      <c r="A70" s="15">
        <v>60</v>
      </c>
      <c r="B70" s="16" t="s">
        <v>191</v>
      </c>
      <c r="C70" s="20">
        <v>9900</v>
      </c>
      <c r="D70" s="17"/>
      <c r="E70" s="26"/>
      <c r="F70" s="27"/>
    </row>
    <row r="71" spans="1:6" ht="18" customHeight="1">
      <c r="A71" s="15">
        <v>61</v>
      </c>
      <c r="B71" s="16" t="s">
        <v>192</v>
      </c>
      <c r="C71" s="20">
        <v>300</v>
      </c>
      <c r="D71" s="17"/>
      <c r="E71" s="26"/>
      <c r="F71" s="27"/>
    </row>
    <row r="72" spans="1:6" ht="18" customHeight="1">
      <c r="A72" s="15">
        <v>62</v>
      </c>
      <c r="B72" s="16" t="s">
        <v>193</v>
      </c>
      <c r="C72" s="20">
        <v>300</v>
      </c>
      <c r="D72" s="17"/>
      <c r="E72" s="26"/>
      <c r="F72" s="27"/>
    </row>
    <row r="73" spans="1:6" ht="18" customHeight="1">
      <c r="A73" s="15">
        <v>63</v>
      </c>
      <c r="B73" s="16" t="s">
        <v>194</v>
      </c>
      <c r="C73" s="20">
        <v>4470</v>
      </c>
      <c r="D73" s="17"/>
      <c r="E73" s="26"/>
      <c r="F73" s="27"/>
    </row>
    <row r="74" spans="1:6" ht="18" customHeight="1">
      <c r="A74" s="15">
        <v>64</v>
      </c>
      <c r="B74" s="16" t="s">
        <v>195</v>
      </c>
      <c r="C74" s="20">
        <v>2500</v>
      </c>
      <c r="D74" s="17"/>
      <c r="E74" s="28"/>
      <c r="F74" s="29"/>
    </row>
    <row r="75" spans="1:6" ht="18" customHeight="1">
      <c r="A75" s="15">
        <v>65</v>
      </c>
      <c r="B75" s="16" t="s">
        <v>196</v>
      </c>
      <c r="C75" s="20">
        <v>700</v>
      </c>
      <c r="D75" s="17"/>
      <c r="E75" s="28"/>
      <c r="F75" s="29"/>
    </row>
    <row r="76" spans="1:6" ht="18" customHeight="1">
      <c r="A76" s="15">
        <v>66</v>
      </c>
      <c r="B76" s="16" t="s">
        <v>197</v>
      </c>
      <c r="C76" s="20">
        <v>140</v>
      </c>
      <c r="D76" s="17"/>
      <c r="E76" s="28"/>
      <c r="F76" s="29"/>
    </row>
    <row r="77" spans="1:6" ht="18" customHeight="1">
      <c r="A77" s="15">
        <v>67</v>
      </c>
      <c r="B77" s="16" t="s">
        <v>198</v>
      </c>
      <c r="C77" s="20">
        <v>500</v>
      </c>
      <c r="D77" s="17"/>
      <c r="E77" s="28"/>
      <c r="F77" s="29"/>
    </row>
    <row r="78" spans="1:6" ht="18" customHeight="1">
      <c r="A78" s="15">
        <v>68</v>
      </c>
      <c r="B78" s="16" t="s">
        <v>199</v>
      </c>
      <c r="C78" s="20">
        <v>1500</v>
      </c>
      <c r="D78" s="17"/>
      <c r="E78" s="28"/>
      <c r="F78" s="29"/>
    </row>
    <row r="79" spans="1:6" ht="18" customHeight="1">
      <c r="A79" s="15">
        <v>69</v>
      </c>
      <c r="B79" s="16" t="s">
        <v>200</v>
      </c>
      <c r="C79" s="20">
        <v>6000</v>
      </c>
      <c r="D79" s="17"/>
      <c r="E79" s="28"/>
      <c r="F79" s="29"/>
    </row>
    <row r="80" spans="1:6" ht="18" customHeight="1">
      <c r="A80" s="15">
        <v>70</v>
      </c>
      <c r="B80" s="16" t="s">
        <v>201</v>
      </c>
      <c r="C80" s="20">
        <v>100</v>
      </c>
      <c r="D80" s="17"/>
      <c r="E80" s="28"/>
      <c r="F80" s="29"/>
    </row>
    <row r="81" spans="1:6" ht="18" customHeight="1">
      <c r="A81" s="15">
        <v>71</v>
      </c>
      <c r="B81" s="16" t="s">
        <v>202</v>
      </c>
      <c r="C81" s="20">
        <v>200</v>
      </c>
      <c r="D81" s="17"/>
      <c r="E81" s="28"/>
      <c r="F81" s="29"/>
    </row>
    <row r="82" spans="1:6" ht="18" customHeight="1">
      <c r="A82" s="15">
        <v>72</v>
      </c>
      <c r="B82" s="16" t="s">
        <v>203</v>
      </c>
      <c r="C82" s="20">
        <v>500</v>
      </c>
      <c r="D82" s="17"/>
      <c r="E82" s="28"/>
      <c r="F82" s="29"/>
    </row>
    <row r="83" spans="1:6" ht="18" customHeight="1">
      <c r="A83" s="15">
        <v>73</v>
      </c>
      <c r="B83" s="16" t="s">
        <v>204</v>
      </c>
      <c r="C83" s="20">
        <v>2000</v>
      </c>
      <c r="D83" s="17"/>
      <c r="E83" s="28"/>
      <c r="F83" s="29"/>
    </row>
    <row r="84" spans="1:6" ht="18" customHeight="1">
      <c r="A84" s="15">
        <v>74</v>
      </c>
      <c r="B84" s="16" t="s">
        <v>205</v>
      </c>
      <c r="C84" s="20">
        <v>500</v>
      </c>
      <c r="D84" s="17"/>
      <c r="E84" s="28"/>
      <c r="F84" s="29"/>
    </row>
    <row r="85" spans="1:6" ht="18" customHeight="1">
      <c r="A85" s="15">
        <v>75</v>
      </c>
      <c r="B85" s="16" t="s">
        <v>206</v>
      </c>
      <c r="C85" s="20">
        <v>12000</v>
      </c>
      <c r="D85" s="17"/>
      <c r="E85" s="28"/>
      <c r="F85" s="29"/>
    </row>
    <row r="86" spans="1:6" ht="18" customHeight="1">
      <c r="A86" s="15">
        <v>76</v>
      </c>
      <c r="B86" s="16" t="s">
        <v>207</v>
      </c>
      <c r="C86" s="20">
        <v>500</v>
      </c>
      <c r="D86" s="17"/>
      <c r="E86" s="28"/>
      <c r="F86" s="29"/>
    </row>
    <row r="87" spans="1:6" ht="18" customHeight="1">
      <c r="A87" s="15">
        <v>77</v>
      </c>
      <c r="B87" s="16" t="s">
        <v>208</v>
      </c>
      <c r="C87" s="20">
        <v>500</v>
      </c>
      <c r="D87" s="17"/>
      <c r="E87" s="28"/>
      <c r="F87" s="29"/>
    </row>
    <row r="88" spans="1:6" ht="18" customHeight="1">
      <c r="A88" s="15">
        <v>78</v>
      </c>
      <c r="B88" s="16" t="s">
        <v>209</v>
      </c>
      <c r="C88" s="20">
        <v>10000</v>
      </c>
      <c r="D88" s="17"/>
      <c r="E88" s="28"/>
      <c r="F88" s="29"/>
    </row>
    <row r="89" spans="1:6" ht="18" customHeight="1">
      <c r="A89" s="15">
        <v>79</v>
      </c>
      <c r="B89" s="16" t="s">
        <v>210</v>
      </c>
      <c r="C89" s="20">
        <v>1000</v>
      </c>
      <c r="D89" s="17"/>
      <c r="E89" s="28"/>
      <c r="F89" s="29"/>
    </row>
    <row r="90" spans="1:6" ht="18" customHeight="1">
      <c r="A90" s="15">
        <v>80</v>
      </c>
      <c r="B90" s="16" t="s">
        <v>211</v>
      </c>
      <c r="C90" s="20">
        <v>202</v>
      </c>
      <c r="D90" s="17"/>
      <c r="E90" s="28"/>
      <c r="F90" s="29"/>
    </row>
    <row r="91" spans="1:6" ht="18" customHeight="1">
      <c r="A91" s="15">
        <v>81</v>
      </c>
      <c r="B91" s="16" t="s">
        <v>212</v>
      </c>
      <c r="C91" s="20">
        <v>3311</v>
      </c>
      <c r="D91" s="17"/>
      <c r="E91" s="28"/>
      <c r="F91" s="29"/>
    </row>
    <row r="92" spans="1:6" ht="18" customHeight="1">
      <c r="A92" s="15">
        <v>82</v>
      </c>
      <c r="B92" s="16" t="s">
        <v>213</v>
      </c>
      <c r="C92" s="20">
        <v>2000</v>
      </c>
      <c r="D92" s="17"/>
      <c r="E92" s="28"/>
      <c r="F92" s="29"/>
    </row>
    <row r="93" spans="1:6" ht="18" customHeight="1">
      <c r="A93" s="15">
        <v>83</v>
      </c>
      <c r="B93" s="16" t="s">
        <v>214</v>
      </c>
      <c r="C93" s="20">
        <v>700</v>
      </c>
      <c r="D93" s="17"/>
      <c r="E93" s="28"/>
      <c r="F93" s="29"/>
    </row>
    <row r="94" spans="1:6" ht="18" customHeight="1">
      <c r="A94" s="15">
        <v>84</v>
      </c>
      <c r="B94" s="16" t="s">
        <v>215</v>
      </c>
      <c r="C94" s="20">
        <v>3000</v>
      </c>
      <c r="D94" s="17"/>
      <c r="E94" s="28"/>
      <c r="F94" s="29"/>
    </row>
    <row r="95" spans="1:6" ht="18" customHeight="1">
      <c r="A95" s="15">
        <v>85</v>
      </c>
      <c r="B95" s="16" t="s">
        <v>216</v>
      </c>
      <c r="C95" s="20">
        <v>7500</v>
      </c>
      <c r="D95" s="17"/>
      <c r="E95" s="28"/>
      <c r="F95" s="29"/>
    </row>
    <row r="96" spans="1:6" ht="18" customHeight="1">
      <c r="A96" s="15">
        <v>86</v>
      </c>
      <c r="B96" s="16" t="s">
        <v>217</v>
      </c>
      <c r="C96" s="20">
        <v>6400</v>
      </c>
      <c r="D96" s="17"/>
      <c r="E96" s="28"/>
      <c r="F96" s="29"/>
    </row>
    <row r="97" spans="1:6" ht="18" customHeight="1">
      <c r="A97" s="15">
        <v>87</v>
      </c>
      <c r="B97" s="16" t="s">
        <v>218</v>
      </c>
      <c r="C97" s="20">
        <v>300</v>
      </c>
      <c r="D97" s="17"/>
      <c r="E97" s="28"/>
      <c r="F97" s="29"/>
    </row>
    <row r="98" spans="1:6" ht="18" customHeight="1">
      <c r="A98" s="15">
        <v>88</v>
      </c>
      <c r="B98" s="16" t="s">
        <v>219</v>
      </c>
      <c r="C98" s="20">
        <v>1000</v>
      </c>
      <c r="D98" s="17"/>
      <c r="E98" s="28"/>
      <c r="F98" s="29"/>
    </row>
    <row r="99" spans="1:6" ht="18" customHeight="1">
      <c r="A99" s="15">
        <v>89</v>
      </c>
      <c r="B99" s="16" t="s">
        <v>220</v>
      </c>
      <c r="C99" s="20">
        <v>1000</v>
      </c>
      <c r="D99" s="17"/>
      <c r="E99" s="28"/>
      <c r="F99" s="29"/>
    </row>
    <row r="100" spans="1:6" ht="18" customHeight="1">
      <c r="A100" s="15">
        <v>90</v>
      </c>
      <c r="B100" s="16" t="s">
        <v>221</v>
      </c>
      <c r="C100" s="20">
        <v>6000</v>
      </c>
      <c r="D100" s="17"/>
      <c r="E100" s="28"/>
      <c r="F100" s="29"/>
    </row>
    <row r="101" spans="1:6" ht="18" customHeight="1">
      <c r="A101" s="15">
        <v>91</v>
      </c>
      <c r="B101" s="16" t="s">
        <v>150</v>
      </c>
      <c r="C101" s="20">
        <v>12475.92</v>
      </c>
      <c r="D101" s="17"/>
      <c r="E101" s="28"/>
      <c r="F101" s="29"/>
    </row>
    <row r="102" spans="1:6" ht="18" customHeight="1">
      <c r="A102" s="15">
        <v>92</v>
      </c>
      <c r="B102" s="16" t="s">
        <v>222</v>
      </c>
      <c r="C102" s="20">
        <v>8076</v>
      </c>
      <c r="D102" s="17"/>
      <c r="E102" s="28"/>
      <c r="F102" s="29"/>
    </row>
    <row r="103" spans="1:6" ht="18" customHeight="1">
      <c r="A103" s="15">
        <v>93</v>
      </c>
      <c r="B103" s="16" t="s">
        <v>223</v>
      </c>
      <c r="C103" s="20">
        <v>5000</v>
      </c>
      <c r="D103" s="17"/>
      <c r="E103" s="28"/>
      <c r="F103" s="29"/>
    </row>
    <row r="104" spans="1:6" ht="18" customHeight="1">
      <c r="A104" s="15">
        <v>94</v>
      </c>
      <c r="B104" s="16" t="s">
        <v>224</v>
      </c>
      <c r="C104" s="20">
        <v>10800</v>
      </c>
      <c r="D104" s="17"/>
      <c r="E104" s="28"/>
      <c r="F104" s="29"/>
    </row>
    <row r="105" spans="1:6" ht="18" customHeight="1">
      <c r="A105" s="15">
        <v>95</v>
      </c>
      <c r="B105" s="16" t="s">
        <v>225</v>
      </c>
      <c r="C105" s="20">
        <v>3000</v>
      </c>
      <c r="D105" s="17"/>
      <c r="E105" s="28"/>
      <c r="F105" s="29"/>
    </row>
    <row r="106" spans="1:6" ht="18" customHeight="1">
      <c r="A106" s="15">
        <v>96</v>
      </c>
      <c r="B106" s="16" t="s">
        <v>226</v>
      </c>
      <c r="C106" s="20">
        <v>3333</v>
      </c>
      <c r="D106" s="17"/>
      <c r="E106" s="28"/>
      <c r="F106" s="29"/>
    </row>
    <row r="107" spans="1:6" ht="18" customHeight="1">
      <c r="A107" s="15">
        <v>97</v>
      </c>
      <c r="B107" s="16" t="s">
        <v>227</v>
      </c>
      <c r="C107" s="20">
        <v>1000</v>
      </c>
      <c r="D107" s="17"/>
      <c r="E107" s="28"/>
      <c r="F107" s="29"/>
    </row>
    <row r="108" spans="1:6" ht="18" customHeight="1">
      <c r="A108" s="15">
        <v>98</v>
      </c>
      <c r="B108" s="16" t="s">
        <v>228</v>
      </c>
      <c r="C108" s="20">
        <v>100</v>
      </c>
      <c r="D108" s="17"/>
      <c r="E108" s="28"/>
      <c r="F108" s="29"/>
    </row>
    <row r="109" spans="1:6" ht="18" customHeight="1">
      <c r="A109" s="15">
        <v>99</v>
      </c>
      <c r="B109" s="16" t="s">
        <v>229</v>
      </c>
      <c r="C109" s="20">
        <v>1500</v>
      </c>
      <c r="D109" s="17"/>
      <c r="E109" s="28"/>
      <c r="F109" s="29"/>
    </row>
    <row r="110" spans="1:6" ht="18" customHeight="1">
      <c r="A110" s="15">
        <v>100</v>
      </c>
      <c r="B110" s="16" t="s">
        <v>230</v>
      </c>
      <c r="C110" s="20">
        <v>2000</v>
      </c>
      <c r="D110" s="17"/>
      <c r="E110" s="28"/>
      <c r="F110" s="29"/>
    </row>
    <row r="111" spans="1:6" ht="18" customHeight="1">
      <c r="A111" s="15">
        <v>101</v>
      </c>
      <c r="B111" s="16" t="s">
        <v>231</v>
      </c>
      <c r="C111" s="20">
        <v>500</v>
      </c>
      <c r="D111" s="17"/>
      <c r="E111" s="28"/>
      <c r="F111" s="29"/>
    </row>
    <row r="112" spans="1:6" ht="18" customHeight="1">
      <c r="A112" s="15">
        <v>102</v>
      </c>
      <c r="B112" s="16" t="s">
        <v>232</v>
      </c>
      <c r="C112" s="20">
        <v>500</v>
      </c>
      <c r="D112" s="17"/>
      <c r="E112" s="28"/>
      <c r="F112" s="29"/>
    </row>
    <row r="113" spans="1:6" ht="18" customHeight="1">
      <c r="A113" s="15">
        <v>103</v>
      </c>
      <c r="B113" s="16" t="s">
        <v>233</v>
      </c>
      <c r="C113" s="20">
        <v>500</v>
      </c>
      <c r="D113" s="17"/>
      <c r="E113" s="28"/>
      <c r="F113" s="29"/>
    </row>
    <row r="114" spans="1:6" ht="18" customHeight="1">
      <c r="A114" s="15">
        <v>104</v>
      </c>
      <c r="B114" s="16" t="s">
        <v>234</v>
      </c>
      <c r="C114" s="20">
        <v>500</v>
      </c>
      <c r="D114" s="17"/>
      <c r="E114" s="28"/>
      <c r="F114" s="29"/>
    </row>
    <row r="115" spans="1:6" ht="18" customHeight="1">
      <c r="A115" s="15">
        <v>105</v>
      </c>
      <c r="B115" s="16" t="s">
        <v>235</v>
      </c>
      <c r="C115" s="20">
        <v>600</v>
      </c>
      <c r="D115" s="17"/>
      <c r="E115" s="28"/>
      <c r="F115" s="29"/>
    </row>
    <row r="116" spans="1:6" ht="18" customHeight="1">
      <c r="A116" s="15">
        <v>106</v>
      </c>
      <c r="B116" s="16" t="s">
        <v>236</v>
      </c>
      <c r="C116" s="20">
        <v>2099.34</v>
      </c>
      <c r="D116" s="17"/>
      <c r="E116" s="28"/>
      <c r="F116" s="29"/>
    </row>
    <row r="117" spans="1:6" ht="18" customHeight="1">
      <c r="A117" s="15">
        <v>107</v>
      </c>
      <c r="B117" s="16" t="s">
        <v>237</v>
      </c>
      <c r="C117" s="20">
        <v>1400</v>
      </c>
      <c r="D117" s="17"/>
      <c r="E117" s="28"/>
      <c r="F117" s="29"/>
    </row>
    <row r="118" spans="1:6" ht="18" customHeight="1">
      <c r="A118" s="15">
        <v>108</v>
      </c>
      <c r="B118" s="16" t="s">
        <v>238</v>
      </c>
      <c r="C118" s="20">
        <v>200</v>
      </c>
      <c r="D118" s="17"/>
      <c r="E118" s="28"/>
      <c r="F118" s="29"/>
    </row>
    <row r="119" spans="1:6" ht="18" customHeight="1">
      <c r="A119" s="15">
        <v>109</v>
      </c>
      <c r="B119" s="16" t="s">
        <v>239</v>
      </c>
      <c r="C119" s="20">
        <v>100</v>
      </c>
      <c r="D119" s="17"/>
      <c r="E119" s="28"/>
      <c r="F119" s="29"/>
    </row>
    <row r="120" spans="1:6" ht="18" customHeight="1">
      <c r="A120" s="15">
        <v>110</v>
      </c>
      <c r="B120" s="16" t="s">
        <v>240</v>
      </c>
      <c r="C120" s="20">
        <v>500</v>
      </c>
      <c r="D120" s="17"/>
      <c r="E120" s="28"/>
      <c r="F120" s="29"/>
    </row>
    <row r="121" spans="1:6" ht="18" customHeight="1">
      <c r="A121" s="15">
        <v>111</v>
      </c>
      <c r="B121" s="16" t="s">
        <v>241</v>
      </c>
      <c r="C121" s="20">
        <v>2000</v>
      </c>
      <c r="D121" s="17"/>
      <c r="E121" s="28"/>
      <c r="F121" s="29"/>
    </row>
    <row r="122" spans="1:6" ht="18" customHeight="1">
      <c r="A122" s="15">
        <v>112</v>
      </c>
      <c r="B122" s="16" t="s">
        <v>242</v>
      </c>
      <c r="C122" s="20">
        <v>2400</v>
      </c>
      <c r="D122" s="17"/>
      <c r="E122" s="28"/>
      <c r="F122" s="29"/>
    </row>
    <row r="123" spans="1:6" ht="18" customHeight="1">
      <c r="A123" s="15">
        <v>113</v>
      </c>
      <c r="B123" s="16" t="s">
        <v>243</v>
      </c>
      <c r="C123" s="20">
        <v>4000</v>
      </c>
      <c r="D123" s="17"/>
      <c r="E123" s="28"/>
      <c r="F123" s="29"/>
    </row>
    <row r="124" spans="1:6" ht="18" customHeight="1">
      <c r="A124" s="15">
        <v>114</v>
      </c>
      <c r="B124" s="16" t="s">
        <v>244</v>
      </c>
      <c r="C124" s="20">
        <v>3000</v>
      </c>
      <c r="D124" s="17"/>
      <c r="E124" s="28"/>
      <c r="F124" s="29"/>
    </row>
    <row r="125" spans="1:6" ht="18" customHeight="1">
      <c r="A125" s="15">
        <v>115</v>
      </c>
      <c r="B125" s="16" t="s">
        <v>245</v>
      </c>
      <c r="C125" s="20">
        <v>12000</v>
      </c>
      <c r="D125" s="17"/>
      <c r="E125" s="28"/>
      <c r="F125" s="29"/>
    </row>
    <row r="126" spans="1:6" ht="18" customHeight="1">
      <c r="A126" s="15">
        <v>116</v>
      </c>
      <c r="B126" s="16" t="s">
        <v>246</v>
      </c>
      <c r="C126" s="20">
        <v>24000</v>
      </c>
      <c r="D126" s="17"/>
      <c r="E126" s="28"/>
      <c r="F126" s="29"/>
    </row>
    <row r="127" spans="1:6" ht="18" customHeight="1">
      <c r="A127" s="15">
        <v>117</v>
      </c>
      <c r="B127" s="16" t="s">
        <v>247</v>
      </c>
      <c r="C127" s="17">
        <v>600</v>
      </c>
      <c r="D127" s="17"/>
      <c r="E127" s="28"/>
      <c r="F127" s="29"/>
    </row>
    <row r="128" spans="1:6" ht="18" customHeight="1">
      <c r="A128" s="15">
        <v>118</v>
      </c>
      <c r="B128" s="16" t="s">
        <v>248</v>
      </c>
      <c r="C128" s="17">
        <v>3000</v>
      </c>
      <c r="D128" s="17"/>
      <c r="E128" s="28"/>
      <c r="F128" s="29"/>
    </row>
    <row r="129" spans="1:6" ht="18" customHeight="1">
      <c r="A129" s="15">
        <v>119</v>
      </c>
      <c r="B129" s="16" t="s">
        <v>136</v>
      </c>
      <c r="C129" s="17">
        <v>100</v>
      </c>
      <c r="D129" s="17"/>
      <c r="E129" s="28"/>
      <c r="F129" s="29"/>
    </row>
    <row r="130" spans="1:6" ht="18" customHeight="1">
      <c r="A130" s="15">
        <v>120</v>
      </c>
      <c r="B130" s="16" t="s">
        <v>249</v>
      </c>
      <c r="C130" s="20">
        <v>4000</v>
      </c>
      <c r="D130" s="17"/>
      <c r="E130" s="28"/>
      <c r="F130" s="29"/>
    </row>
    <row r="131" spans="1:6" ht="18" customHeight="1">
      <c r="A131" s="15">
        <v>121</v>
      </c>
      <c r="B131" s="16" t="s">
        <v>233</v>
      </c>
      <c r="C131" s="20">
        <v>500</v>
      </c>
      <c r="D131" s="17"/>
      <c r="E131" s="28"/>
      <c r="F131" s="29"/>
    </row>
    <row r="132" spans="1:6" ht="18" customHeight="1">
      <c r="A132" s="15">
        <v>122</v>
      </c>
      <c r="B132" s="16" t="s">
        <v>250</v>
      </c>
      <c r="C132" s="20">
        <v>50</v>
      </c>
      <c r="D132" s="17"/>
      <c r="E132" s="28"/>
      <c r="F132" s="29"/>
    </row>
    <row r="133" spans="1:6" ht="18" customHeight="1">
      <c r="A133" s="15">
        <v>123</v>
      </c>
      <c r="B133" s="16" t="s">
        <v>251</v>
      </c>
      <c r="C133" s="20">
        <v>116</v>
      </c>
      <c r="D133" s="17"/>
      <c r="E133" s="28"/>
      <c r="F133" s="29"/>
    </row>
    <row r="134" spans="1:6" ht="18" customHeight="1">
      <c r="A134" s="15">
        <v>124</v>
      </c>
      <c r="B134" s="16" t="s">
        <v>252</v>
      </c>
      <c r="C134" s="20">
        <v>500</v>
      </c>
      <c r="D134" s="17"/>
      <c r="E134" s="28"/>
      <c r="F134" s="29"/>
    </row>
    <row r="135" spans="1:6" s="3" customFormat="1" ht="18" customHeight="1">
      <c r="A135" s="15">
        <v>125</v>
      </c>
      <c r="B135" s="16" t="s">
        <v>253</v>
      </c>
      <c r="C135" s="20">
        <v>800</v>
      </c>
      <c r="D135" s="17"/>
      <c r="E135" s="28"/>
      <c r="F135" s="29"/>
    </row>
    <row r="136" spans="1:6" s="3" customFormat="1" ht="18" customHeight="1">
      <c r="A136" s="15">
        <v>126</v>
      </c>
      <c r="B136" s="16" t="s">
        <v>254</v>
      </c>
      <c r="C136" s="20">
        <v>223</v>
      </c>
      <c r="D136" s="17"/>
      <c r="E136" s="28"/>
      <c r="F136" s="29"/>
    </row>
    <row r="137" spans="1:6" s="3" customFormat="1" ht="18" customHeight="1">
      <c r="A137" s="15">
        <v>127</v>
      </c>
      <c r="B137" s="16" t="s">
        <v>255</v>
      </c>
      <c r="C137" s="20">
        <v>1275.99</v>
      </c>
      <c r="D137" s="17"/>
      <c r="E137" s="28"/>
      <c r="F137" s="29"/>
    </row>
    <row r="138" spans="1:6" s="3" customFormat="1" ht="18" customHeight="1">
      <c r="A138" s="15">
        <v>128</v>
      </c>
      <c r="B138" s="16" t="s">
        <v>221</v>
      </c>
      <c r="C138" s="20">
        <v>6000</v>
      </c>
      <c r="D138" s="17"/>
      <c r="E138" s="28"/>
      <c r="F138" s="29"/>
    </row>
    <row r="139" spans="1:6" s="3" customFormat="1" ht="18" customHeight="1">
      <c r="A139" s="15">
        <v>129</v>
      </c>
      <c r="B139" s="16" t="s">
        <v>256</v>
      </c>
      <c r="C139" s="20">
        <v>413.1</v>
      </c>
      <c r="D139" s="17"/>
      <c r="E139" s="28"/>
      <c r="F139" s="29"/>
    </row>
    <row r="140" spans="1:6" s="3" customFormat="1" ht="18" customHeight="1">
      <c r="A140" s="15">
        <v>130</v>
      </c>
      <c r="B140" s="16" t="s">
        <v>257</v>
      </c>
      <c r="C140" s="20">
        <v>1500</v>
      </c>
      <c r="D140" s="17"/>
      <c r="E140" s="28"/>
      <c r="F140" s="29"/>
    </row>
    <row r="141" spans="1:6" s="3" customFormat="1" ht="18" customHeight="1">
      <c r="A141" s="15">
        <v>131</v>
      </c>
      <c r="B141" s="16" t="s">
        <v>258</v>
      </c>
      <c r="C141" s="20">
        <v>1000</v>
      </c>
      <c r="D141" s="17"/>
      <c r="E141" s="28"/>
      <c r="F141" s="29"/>
    </row>
    <row r="142" spans="1:6" s="3" customFormat="1" ht="18" customHeight="1">
      <c r="A142" s="15">
        <v>132</v>
      </c>
      <c r="B142" s="16" t="s">
        <v>259</v>
      </c>
      <c r="C142" s="20">
        <v>1000</v>
      </c>
      <c r="D142" s="17"/>
      <c r="E142" s="28"/>
      <c r="F142" s="29"/>
    </row>
    <row r="143" spans="1:6" s="3" customFormat="1" ht="18" customHeight="1">
      <c r="A143" s="15">
        <v>133</v>
      </c>
      <c r="B143" s="16" t="s">
        <v>260</v>
      </c>
      <c r="C143" s="20">
        <v>100</v>
      </c>
      <c r="D143" s="17"/>
      <c r="E143" s="28"/>
      <c r="F143" s="29"/>
    </row>
    <row r="144" spans="1:6" s="2" customFormat="1" ht="18" customHeight="1">
      <c r="A144" s="15"/>
      <c r="B144" s="30" t="s">
        <v>78</v>
      </c>
      <c r="C144" s="21">
        <f>SUM(C52:C143)</f>
        <v>295205.35</v>
      </c>
      <c r="D144" s="22">
        <f>SUM(D52:D143)</f>
        <v>400</v>
      </c>
      <c r="E144" s="28" t="s">
        <v>92</v>
      </c>
      <c r="F144" s="29"/>
    </row>
    <row r="145" spans="1:6" s="2" customFormat="1" ht="18" customHeight="1">
      <c r="A145" s="15">
        <v>134</v>
      </c>
      <c r="B145" s="31" t="s">
        <v>261</v>
      </c>
      <c r="C145" s="17">
        <v>500</v>
      </c>
      <c r="D145" s="17"/>
      <c r="E145" s="28"/>
      <c r="F145" s="29"/>
    </row>
    <row r="146" spans="1:6" s="2" customFormat="1" ht="18" customHeight="1">
      <c r="A146" s="15">
        <v>135</v>
      </c>
      <c r="B146" s="31" t="s">
        <v>207</v>
      </c>
      <c r="C146" s="17">
        <v>500</v>
      </c>
      <c r="D146" s="17"/>
      <c r="E146" s="28"/>
      <c r="F146" s="29"/>
    </row>
    <row r="147" spans="1:6" s="4" customFormat="1" ht="18" customHeight="1">
      <c r="A147" s="15">
        <v>136</v>
      </c>
      <c r="B147" s="31" t="s">
        <v>262</v>
      </c>
      <c r="C147" s="17">
        <v>500</v>
      </c>
      <c r="D147" s="17"/>
      <c r="E147" s="28"/>
      <c r="F147" s="29"/>
    </row>
    <row r="148" spans="1:6" s="4" customFormat="1" ht="18" customHeight="1">
      <c r="A148" s="15">
        <v>137</v>
      </c>
      <c r="B148" s="16" t="s">
        <v>263</v>
      </c>
      <c r="C148" s="17">
        <v>1000</v>
      </c>
      <c r="D148" s="17"/>
      <c r="E148" s="28"/>
      <c r="F148" s="29"/>
    </row>
    <row r="149" spans="1:6" s="4" customFormat="1" ht="18" customHeight="1">
      <c r="A149" s="15">
        <v>138</v>
      </c>
      <c r="B149" s="16" t="s">
        <v>264</v>
      </c>
      <c r="C149" s="17">
        <v>3000</v>
      </c>
      <c r="D149" s="17"/>
      <c r="E149" s="28"/>
      <c r="F149" s="29"/>
    </row>
    <row r="150" spans="1:6" s="4" customFormat="1" ht="18" customHeight="1">
      <c r="A150" s="15">
        <v>139</v>
      </c>
      <c r="B150" s="16" t="s">
        <v>265</v>
      </c>
      <c r="C150" s="17">
        <v>1200</v>
      </c>
      <c r="D150" s="17"/>
      <c r="E150" s="28"/>
      <c r="F150" s="29"/>
    </row>
    <row r="151" spans="1:6" s="3" customFormat="1" ht="18" customHeight="1">
      <c r="A151" s="15">
        <v>140</v>
      </c>
      <c r="B151" s="16" t="s">
        <v>266</v>
      </c>
      <c r="C151" s="17">
        <v>300</v>
      </c>
      <c r="D151" s="17"/>
      <c r="E151" s="28"/>
      <c r="F151" s="29"/>
    </row>
    <row r="152" spans="1:6" s="2" customFormat="1" ht="18" customHeight="1">
      <c r="A152" s="15"/>
      <c r="B152" s="30" t="s">
        <v>78</v>
      </c>
      <c r="C152" s="21">
        <f>SUM(C145:C151)</f>
        <v>7000</v>
      </c>
      <c r="D152" s="22">
        <f>SUM(D145:D151)</f>
        <v>0</v>
      </c>
      <c r="E152" s="28" t="s">
        <v>95</v>
      </c>
      <c r="F152" s="29"/>
    </row>
    <row r="153" spans="1:6" s="2" customFormat="1" ht="18" customHeight="1">
      <c r="A153" s="15">
        <v>141</v>
      </c>
      <c r="B153" s="31" t="s">
        <v>267</v>
      </c>
      <c r="C153" s="20">
        <v>500</v>
      </c>
      <c r="D153" s="17"/>
      <c r="E153" s="28"/>
      <c r="F153" s="29"/>
    </row>
    <row r="154" spans="1:6" s="5" customFormat="1" ht="18" customHeight="1">
      <c r="A154" s="15">
        <v>142</v>
      </c>
      <c r="B154" s="16" t="s">
        <v>268</v>
      </c>
      <c r="C154" s="20">
        <v>5000</v>
      </c>
      <c r="D154" s="32"/>
      <c r="E154" s="28"/>
      <c r="F154" s="29"/>
    </row>
    <row r="155" spans="1:6" s="4" customFormat="1" ht="18" customHeight="1">
      <c r="A155" s="15"/>
      <c r="B155" s="30" t="s">
        <v>78</v>
      </c>
      <c r="C155" s="21">
        <f>SUM(C153:C154)</f>
        <v>5500</v>
      </c>
      <c r="D155" s="22">
        <f>SUM(D153:D154)</f>
        <v>0</v>
      </c>
      <c r="E155" s="28" t="s">
        <v>269</v>
      </c>
      <c r="F155" s="29"/>
    </row>
    <row r="156" spans="1:6" s="4" customFormat="1" ht="18" customHeight="1">
      <c r="A156" s="15">
        <v>143</v>
      </c>
      <c r="B156" s="31" t="s">
        <v>236</v>
      </c>
      <c r="C156" s="17">
        <v>3000</v>
      </c>
      <c r="D156" s="17"/>
      <c r="E156" s="28"/>
      <c r="F156" s="29"/>
    </row>
    <row r="157" spans="1:6" s="4" customFormat="1" ht="18" customHeight="1">
      <c r="A157" s="15">
        <v>144</v>
      </c>
      <c r="B157" s="31" t="s">
        <v>197</v>
      </c>
      <c r="C157" s="17">
        <v>2087.32</v>
      </c>
      <c r="D157" s="17"/>
      <c r="E157" s="28"/>
      <c r="F157" s="29"/>
    </row>
    <row r="158" spans="1:6" s="4" customFormat="1" ht="18" customHeight="1">
      <c r="A158" s="15">
        <v>145</v>
      </c>
      <c r="B158" s="31" t="s">
        <v>270</v>
      </c>
      <c r="C158" s="17">
        <v>220</v>
      </c>
      <c r="D158" s="17"/>
      <c r="E158" s="28"/>
      <c r="F158" s="29"/>
    </row>
    <row r="159" spans="1:6" s="4" customFormat="1" ht="18" customHeight="1">
      <c r="A159" s="15">
        <v>146</v>
      </c>
      <c r="B159" s="31" t="s">
        <v>271</v>
      </c>
      <c r="C159" s="20">
        <v>2500</v>
      </c>
      <c r="D159" s="17"/>
      <c r="E159" s="28"/>
      <c r="F159" s="29"/>
    </row>
    <row r="160" spans="1:6" s="4" customFormat="1" ht="18" customHeight="1">
      <c r="A160" s="15">
        <v>147</v>
      </c>
      <c r="B160" s="31" t="s">
        <v>222</v>
      </c>
      <c r="C160" s="20">
        <v>76056.52</v>
      </c>
      <c r="D160" s="17">
        <v>8676</v>
      </c>
      <c r="E160" s="28"/>
      <c r="F160" s="29"/>
    </row>
    <row r="161" spans="1:6" s="4" customFormat="1" ht="18" customHeight="1">
      <c r="A161" s="15">
        <v>148</v>
      </c>
      <c r="B161" s="31" t="s">
        <v>272</v>
      </c>
      <c r="C161" s="17">
        <v>100</v>
      </c>
      <c r="D161" s="17"/>
      <c r="E161" s="28"/>
      <c r="F161" s="29"/>
    </row>
    <row r="162" spans="1:6" s="4" customFormat="1" ht="18" customHeight="1">
      <c r="A162" s="15">
        <v>149</v>
      </c>
      <c r="B162" s="31" t="s">
        <v>273</v>
      </c>
      <c r="C162" s="17">
        <v>10</v>
      </c>
      <c r="D162" s="17"/>
      <c r="E162" s="28"/>
      <c r="F162" s="29"/>
    </row>
    <row r="163" spans="1:6" s="4" customFormat="1" ht="18" customHeight="1">
      <c r="A163" s="15">
        <v>150</v>
      </c>
      <c r="B163" s="31" t="s">
        <v>274</v>
      </c>
      <c r="C163" s="17">
        <v>100</v>
      </c>
      <c r="D163" s="17"/>
      <c r="E163" s="28"/>
      <c r="F163" s="29"/>
    </row>
    <row r="164" spans="1:6" s="4" customFormat="1" ht="18" customHeight="1">
      <c r="A164" s="15">
        <v>151</v>
      </c>
      <c r="B164" s="31" t="s">
        <v>233</v>
      </c>
      <c r="C164" s="17">
        <v>1500</v>
      </c>
      <c r="D164" s="17"/>
      <c r="E164" s="28"/>
      <c r="F164" s="29"/>
    </row>
    <row r="165" spans="1:6" s="4" customFormat="1" ht="18" customHeight="1">
      <c r="A165" s="15">
        <v>152</v>
      </c>
      <c r="B165" s="31" t="s">
        <v>275</v>
      </c>
      <c r="C165" s="17">
        <v>3000</v>
      </c>
      <c r="D165" s="17"/>
      <c r="E165" s="28"/>
      <c r="F165" s="29"/>
    </row>
    <row r="166" spans="1:6" s="4" customFormat="1" ht="18" customHeight="1">
      <c r="A166" s="15">
        <v>153</v>
      </c>
      <c r="B166" s="31" t="s">
        <v>276</v>
      </c>
      <c r="C166" s="17">
        <v>5000</v>
      </c>
      <c r="D166" s="17"/>
      <c r="E166" s="28"/>
      <c r="F166" s="29"/>
    </row>
    <row r="167" spans="1:6" s="4" customFormat="1" ht="18" customHeight="1">
      <c r="A167" s="15">
        <v>154</v>
      </c>
      <c r="B167" s="31" t="s">
        <v>277</v>
      </c>
      <c r="C167" s="17">
        <v>3500</v>
      </c>
      <c r="D167" s="17"/>
      <c r="E167" s="28"/>
      <c r="F167" s="29"/>
    </row>
    <row r="168" spans="1:6" s="4" customFormat="1" ht="18" customHeight="1">
      <c r="A168" s="15">
        <v>155</v>
      </c>
      <c r="B168" s="31" t="s">
        <v>278</v>
      </c>
      <c r="C168" s="17">
        <v>300</v>
      </c>
      <c r="D168" s="17"/>
      <c r="E168" s="28"/>
      <c r="F168" s="29"/>
    </row>
    <row r="169" spans="1:6" s="4" customFormat="1" ht="18" customHeight="1">
      <c r="A169" s="15">
        <v>156</v>
      </c>
      <c r="B169" s="31" t="s">
        <v>190</v>
      </c>
      <c r="C169" s="17">
        <v>200</v>
      </c>
      <c r="D169" s="17"/>
      <c r="E169" s="28"/>
      <c r="F169" s="29"/>
    </row>
    <row r="170" spans="1:6" s="4" customFormat="1" ht="18" customHeight="1">
      <c r="A170" s="15">
        <v>157</v>
      </c>
      <c r="B170" s="31" t="s">
        <v>279</v>
      </c>
      <c r="C170" s="17">
        <v>200</v>
      </c>
      <c r="D170" s="17"/>
      <c r="E170" s="28"/>
      <c r="F170" s="29"/>
    </row>
    <row r="171" spans="1:6" s="4" customFormat="1" ht="18" customHeight="1">
      <c r="A171" s="15">
        <v>158</v>
      </c>
      <c r="B171" s="31" t="s">
        <v>280</v>
      </c>
      <c r="C171" s="20">
        <v>10000</v>
      </c>
      <c r="D171" s="17"/>
      <c r="E171" s="28"/>
      <c r="F171" s="29"/>
    </row>
    <row r="172" spans="1:6" s="4" customFormat="1" ht="18" customHeight="1">
      <c r="A172" s="15">
        <v>159</v>
      </c>
      <c r="B172" s="31" t="s">
        <v>183</v>
      </c>
      <c r="C172" s="17">
        <v>155100</v>
      </c>
      <c r="D172" s="17"/>
      <c r="E172" s="28"/>
      <c r="F172" s="29"/>
    </row>
    <row r="173" spans="1:6" s="4" customFormat="1" ht="18" customHeight="1">
      <c r="A173" s="15">
        <v>160</v>
      </c>
      <c r="B173" s="31" t="s">
        <v>281</v>
      </c>
      <c r="C173" s="17">
        <v>250</v>
      </c>
      <c r="D173" s="17"/>
      <c r="E173" s="28"/>
      <c r="F173" s="29"/>
    </row>
    <row r="174" spans="1:6" s="4" customFormat="1" ht="18" customHeight="1">
      <c r="A174" s="15">
        <v>161</v>
      </c>
      <c r="B174" s="31" t="s">
        <v>282</v>
      </c>
      <c r="C174" s="17">
        <v>300</v>
      </c>
      <c r="D174" s="17"/>
      <c r="E174" s="28"/>
      <c r="F174" s="29"/>
    </row>
    <row r="175" spans="1:6" s="4" customFormat="1" ht="18" customHeight="1">
      <c r="A175" s="15">
        <v>162</v>
      </c>
      <c r="B175" s="31" t="s">
        <v>283</v>
      </c>
      <c r="C175" s="17">
        <v>100</v>
      </c>
      <c r="D175" s="17"/>
      <c r="E175" s="28"/>
      <c r="F175" s="29"/>
    </row>
    <row r="176" spans="1:6" s="4" customFormat="1" ht="18" customHeight="1">
      <c r="A176" s="15">
        <v>163</v>
      </c>
      <c r="B176" s="31" t="s">
        <v>208</v>
      </c>
      <c r="C176" s="17">
        <v>800</v>
      </c>
      <c r="D176" s="17"/>
      <c r="E176" s="28"/>
      <c r="F176" s="29"/>
    </row>
    <row r="177" spans="1:6" s="4" customFormat="1" ht="18" customHeight="1">
      <c r="A177" s="15">
        <v>164</v>
      </c>
      <c r="B177" s="31" t="s">
        <v>284</v>
      </c>
      <c r="C177" s="17">
        <v>1000</v>
      </c>
      <c r="D177" s="17"/>
      <c r="E177" s="28"/>
      <c r="F177" s="29"/>
    </row>
    <row r="178" spans="1:6" s="4" customFormat="1" ht="18" customHeight="1">
      <c r="A178" s="15">
        <v>165</v>
      </c>
      <c r="B178" s="31" t="s">
        <v>146</v>
      </c>
      <c r="C178" s="17">
        <v>382.8</v>
      </c>
      <c r="D178" s="17"/>
      <c r="E178" s="28"/>
      <c r="F178" s="29"/>
    </row>
    <row r="179" spans="1:6" s="4" customFormat="1" ht="18" customHeight="1">
      <c r="A179" s="15">
        <v>166</v>
      </c>
      <c r="B179" s="31" t="s">
        <v>285</v>
      </c>
      <c r="C179" s="17">
        <v>1000</v>
      </c>
      <c r="D179" s="17"/>
      <c r="E179" s="28"/>
      <c r="F179" s="29"/>
    </row>
    <row r="180" spans="1:6" s="4" customFormat="1" ht="18" customHeight="1">
      <c r="A180" s="15">
        <v>167</v>
      </c>
      <c r="B180" s="31" t="s">
        <v>286</v>
      </c>
      <c r="C180" s="17">
        <v>3000</v>
      </c>
      <c r="D180" s="17"/>
      <c r="E180" s="28"/>
      <c r="F180" s="29"/>
    </row>
    <row r="181" spans="1:6" s="4" customFormat="1" ht="18" customHeight="1">
      <c r="A181" s="15">
        <v>168</v>
      </c>
      <c r="B181" s="31" t="s">
        <v>287</v>
      </c>
      <c r="C181" s="17">
        <v>1200</v>
      </c>
      <c r="D181" s="17"/>
      <c r="E181" s="28"/>
      <c r="F181" s="29"/>
    </row>
    <row r="182" spans="1:6" s="4" customFormat="1" ht="18" customHeight="1">
      <c r="A182" s="15">
        <v>169</v>
      </c>
      <c r="B182" s="31" t="s">
        <v>288</v>
      </c>
      <c r="C182" s="17">
        <v>25</v>
      </c>
      <c r="D182" s="17"/>
      <c r="E182" s="28"/>
      <c r="F182" s="29"/>
    </row>
    <row r="183" spans="1:9" s="4" customFormat="1" ht="18" customHeight="1">
      <c r="A183" s="15">
        <v>170</v>
      </c>
      <c r="B183" s="31" t="s">
        <v>289</v>
      </c>
      <c r="C183" s="17">
        <v>100</v>
      </c>
      <c r="D183" s="17"/>
      <c r="E183" s="28"/>
      <c r="F183" s="29"/>
      <c r="I183" s="33"/>
    </row>
    <row r="184" spans="1:6" s="4" customFormat="1" ht="18" customHeight="1">
      <c r="A184" s="15">
        <v>171</v>
      </c>
      <c r="B184" s="31" t="s">
        <v>290</v>
      </c>
      <c r="C184" s="17">
        <v>1000</v>
      </c>
      <c r="D184" s="17"/>
      <c r="E184" s="28"/>
      <c r="F184" s="29"/>
    </row>
    <row r="185" spans="1:6" s="4" customFormat="1" ht="18" customHeight="1">
      <c r="A185" s="15">
        <v>172</v>
      </c>
      <c r="B185" s="31" t="s">
        <v>291</v>
      </c>
      <c r="C185" s="17">
        <v>100</v>
      </c>
      <c r="D185" s="17"/>
      <c r="E185" s="28"/>
      <c r="F185" s="29"/>
    </row>
    <row r="186" spans="1:6" s="4" customFormat="1" ht="18" customHeight="1">
      <c r="A186" s="15">
        <v>173</v>
      </c>
      <c r="B186" s="31" t="s">
        <v>292</v>
      </c>
      <c r="C186" s="17">
        <v>50</v>
      </c>
      <c r="D186" s="17"/>
      <c r="E186" s="28"/>
      <c r="F186" s="29"/>
    </row>
    <row r="187" spans="1:6" s="4" customFormat="1" ht="18" customHeight="1">
      <c r="A187" s="15">
        <v>174</v>
      </c>
      <c r="B187" s="31" t="s">
        <v>293</v>
      </c>
      <c r="C187" s="17">
        <v>1000</v>
      </c>
      <c r="D187" s="17"/>
      <c r="E187" s="28"/>
      <c r="F187" s="29"/>
    </row>
    <row r="188" spans="1:6" s="4" customFormat="1" ht="18" customHeight="1">
      <c r="A188" s="15">
        <v>175</v>
      </c>
      <c r="B188" s="31" t="s">
        <v>136</v>
      </c>
      <c r="C188" s="17">
        <v>100</v>
      </c>
      <c r="D188" s="17"/>
      <c r="E188" s="28"/>
      <c r="F188" s="29"/>
    </row>
    <row r="189" spans="1:6" s="4" customFormat="1" ht="18" customHeight="1">
      <c r="A189" s="15">
        <v>176</v>
      </c>
      <c r="B189" s="31" t="s">
        <v>294</v>
      </c>
      <c r="C189" s="17">
        <v>6000</v>
      </c>
      <c r="D189" s="17"/>
      <c r="E189" s="28"/>
      <c r="F189" s="29"/>
    </row>
    <row r="190" spans="1:6" s="4" customFormat="1" ht="18" customHeight="1">
      <c r="A190" s="15">
        <v>177</v>
      </c>
      <c r="B190" s="31" t="s">
        <v>137</v>
      </c>
      <c r="C190" s="17">
        <v>300</v>
      </c>
      <c r="D190" s="17"/>
      <c r="E190" s="28"/>
      <c r="F190" s="29"/>
    </row>
    <row r="191" spans="1:6" s="4" customFormat="1" ht="18" customHeight="1">
      <c r="A191" s="15">
        <v>178</v>
      </c>
      <c r="B191" s="31" t="s">
        <v>295</v>
      </c>
      <c r="C191" s="17">
        <v>670</v>
      </c>
      <c r="D191" s="17"/>
      <c r="E191" s="28"/>
      <c r="F191" s="29"/>
    </row>
    <row r="192" spans="1:6" s="4" customFormat="1" ht="18" customHeight="1">
      <c r="A192" s="15">
        <v>179</v>
      </c>
      <c r="B192" s="31" t="s">
        <v>296</v>
      </c>
      <c r="C192" s="17">
        <v>1000</v>
      </c>
      <c r="D192" s="17"/>
      <c r="E192" s="28"/>
      <c r="F192" s="29"/>
    </row>
    <row r="193" spans="1:6" s="4" customFormat="1" ht="18" customHeight="1">
      <c r="A193" s="15">
        <v>180</v>
      </c>
      <c r="B193" s="31" t="s">
        <v>237</v>
      </c>
      <c r="C193" s="17">
        <v>1700</v>
      </c>
      <c r="D193" s="17"/>
      <c r="E193" s="28"/>
      <c r="F193" s="29"/>
    </row>
    <row r="194" spans="1:6" s="4" customFormat="1" ht="18" customHeight="1">
      <c r="A194" s="15">
        <v>181</v>
      </c>
      <c r="B194" s="31" t="s">
        <v>181</v>
      </c>
      <c r="C194" s="17">
        <v>4400</v>
      </c>
      <c r="D194" s="17"/>
      <c r="E194" s="34"/>
      <c r="F194" s="35"/>
    </row>
    <row r="195" spans="1:6" s="4" customFormat="1" ht="18" customHeight="1">
      <c r="A195" s="15">
        <v>182</v>
      </c>
      <c r="B195" s="31" t="s">
        <v>207</v>
      </c>
      <c r="C195" s="17">
        <v>1000</v>
      </c>
      <c r="D195" s="17"/>
      <c r="E195" s="34"/>
      <c r="F195" s="35"/>
    </row>
    <row r="196" spans="1:6" s="4" customFormat="1" ht="18" customHeight="1">
      <c r="A196" s="15">
        <v>183</v>
      </c>
      <c r="B196" s="31" t="s">
        <v>297</v>
      </c>
      <c r="C196" s="17">
        <v>300</v>
      </c>
      <c r="D196" s="17"/>
      <c r="E196" s="34"/>
      <c r="F196" s="35"/>
    </row>
    <row r="197" spans="1:6" s="4" customFormat="1" ht="18" customHeight="1">
      <c r="A197" s="15">
        <v>184</v>
      </c>
      <c r="B197" s="31" t="s">
        <v>298</v>
      </c>
      <c r="C197" s="17">
        <v>0.03</v>
      </c>
      <c r="D197" s="17"/>
      <c r="E197" s="34"/>
      <c r="F197" s="35"/>
    </row>
    <row r="198" spans="1:6" s="4" customFormat="1" ht="18" customHeight="1">
      <c r="A198" s="15">
        <v>185</v>
      </c>
      <c r="B198" s="31" t="s">
        <v>299</v>
      </c>
      <c r="C198" s="17">
        <v>355</v>
      </c>
      <c r="D198" s="17"/>
      <c r="E198" s="34"/>
      <c r="F198" s="35"/>
    </row>
    <row r="199" spans="1:6" s="4" customFormat="1" ht="18" customHeight="1">
      <c r="A199" s="15">
        <v>186</v>
      </c>
      <c r="B199" s="31" t="s">
        <v>300</v>
      </c>
      <c r="C199" s="17">
        <v>1000</v>
      </c>
      <c r="D199" s="17"/>
      <c r="E199" s="34"/>
      <c r="F199" s="35"/>
    </row>
    <row r="200" spans="1:6" s="4" customFormat="1" ht="18" customHeight="1">
      <c r="A200" s="15">
        <v>187</v>
      </c>
      <c r="B200" s="31" t="s">
        <v>301</v>
      </c>
      <c r="C200" s="17">
        <v>500</v>
      </c>
      <c r="D200" s="17"/>
      <c r="E200" s="34"/>
      <c r="F200" s="35"/>
    </row>
    <row r="201" spans="1:6" s="4" customFormat="1" ht="18" customHeight="1">
      <c r="A201" s="15">
        <v>188</v>
      </c>
      <c r="B201" s="31" t="s">
        <v>302</v>
      </c>
      <c r="C201" s="17">
        <v>1000</v>
      </c>
      <c r="D201" s="17"/>
      <c r="E201" s="34"/>
      <c r="F201" s="35"/>
    </row>
    <row r="202" spans="1:6" s="4" customFormat="1" ht="18" customHeight="1">
      <c r="A202" s="15">
        <v>189</v>
      </c>
      <c r="B202" s="31" t="s">
        <v>303</v>
      </c>
      <c r="C202" s="17">
        <v>80</v>
      </c>
      <c r="D202" s="17"/>
      <c r="E202" s="34"/>
      <c r="F202" s="35"/>
    </row>
    <row r="203" spans="1:6" s="4" customFormat="1" ht="18" customHeight="1">
      <c r="A203" s="15">
        <v>190</v>
      </c>
      <c r="B203" s="31" t="s">
        <v>304</v>
      </c>
      <c r="C203" s="17">
        <v>2000</v>
      </c>
      <c r="D203" s="17"/>
      <c r="E203" s="34"/>
      <c r="F203" s="35"/>
    </row>
    <row r="204" spans="1:6" s="4" customFormat="1" ht="18" customHeight="1">
      <c r="A204" s="15">
        <v>191</v>
      </c>
      <c r="B204" s="31" t="s">
        <v>305</v>
      </c>
      <c r="C204" s="17">
        <v>558</v>
      </c>
      <c r="D204" s="17"/>
      <c r="E204" s="34"/>
      <c r="F204" s="35"/>
    </row>
    <row r="205" spans="1:6" s="4" customFormat="1" ht="18" customHeight="1">
      <c r="A205" s="15">
        <v>192</v>
      </c>
      <c r="B205" s="31" t="s">
        <v>306</v>
      </c>
      <c r="C205" s="17">
        <v>10000</v>
      </c>
      <c r="D205" s="17"/>
      <c r="E205" s="34"/>
      <c r="F205" s="35"/>
    </row>
    <row r="206" spans="1:6" s="4" customFormat="1" ht="18" customHeight="1">
      <c r="A206" s="15">
        <v>193</v>
      </c>
      <c r="B206" s="31" t="s">
        <v>307</v>
      </c>
      <c r="C206" s="17">
        <v>5000</v>
      </c>
      <c r="D206" s="17"/>
      <c r="E206" s="34"/>
      <c r="F206" s="35"/>
    </row>
    <row r="207" spans="1:6" s="4" customFormat="1" ht="18" customHeight="1">
      <c r="A207" s="15">
        <v>194</v>
      </c>
      <c r="B207" s="31" t="s">
        <v>308</v>
      </c>
      <c r="C207" s="17">
        <v>12000</v>
      </c>
      <c r="D207" s="17"/>
      <c r="E207" s="34"/>
      <c r="F207" s="35"/>
    </row>
    <row r="208" spans="1:6" s="4" customFormat="1" ht="18" customHeight="1">
      <c r="A208" s="15">
        <v>195</v>
      </c>
      <c r="B208" s="31" t="s">
        <v>173</v>
      </c>
      <c r="C208" s="17">
        <v>6000</v>
      </c>
      <c r="D208" s="17"/>
      <c r="E208" s="34"/>
      <c r="F208" s="35"/>
    </row>
    <row r="209" spans="1:6" s="4" customFormat="1" ht="18" customHeight="1">
      <c r="A209" s="15">
        <v>196</v>
      </c>
      <c r="B209" s="31" t="s">
        <v>309</v>
      </c>
      <c r="C209" s="17">
        <v>2000</v>
      </c>
      <c r="D209" s="17"/>
      <c r="E209" s="34"/>
      <c r="F209" s="35"/>
    </row>
    <row r="210" spans="1:6" s="4" customFormat="1" ht="18" customHeight="1">
      <c r="A210" s="15">
        <v>197</v>
      </c>
      <c r="B210" s="31" t="s">
        <v>310</v>
      </c>
      <c r="C210" s="17">
        <v>7000</v>
      </c>
      <c r="D210" s="17"/>
      <c r="E210" s="34"/>
      <c r="F210" s="35"/>
    </row>
    <row r="211" spans="1:6" s="4" customFormat="1" ht="18" customHeight="1">
      <c r="A211" s="15">
        <v>198</v>
      </c>
      <c r="B211" s="31" t="s">
        <v>311</v>
      </c>
      <c r="C211" s="17">
        <v>800</v>
      </c>
      <c r="D211" s="17"/>
      <c r="E211" s="34"/>
      <c r="F211" s="35"/>
    </row>
    <row r="212" spans="1:6" s="4" customFormat="1" ht="18" customHeight="1">
      <c r="A212" s="15">
        <v>199</v>
      </c>
      <c r="B212" s="31" t="s">
        <v>312</v>
      </c>
      <c r="C212" s="17">
        <v>110</v>
      </c>
      <c r="D212" s="17"/>
      <c r="E212" s="34"/>
      <c r="F212" s="35"/>
    </row>
    <row r="213" spans="1:6" s="4" customFormat="1" ht="18" customHeight="1">
      <c r="A213" s="15">
        <v>200</v>
      </c>
      <c r="B213" s="31" t="s">
        <v>255</v>
      </c>
      <c r="C213" s="17">
        <v>1624.22</v>
      </c>
      <c r="D213" s="17"/>
      <c r="E213" s="34"/>
      <c r="F213" s="35"/>
    </row>
    <row r="214" spans="1:6" s="4" customFormat="1" ht="18" customHeight="1">
      <c r="A214" s="15">
        <v>201</v>
      </c>
      <c r="B214" s="31" t="s">
        <v>313</v>
      </c>
      <c r="C214" s="17">
        <v>10000</v>
      </c>
      <c r="D214" s="17"/>
      <c r="E214" s="34"/>
      <c r="F214" s="35"/>
    </row>
    <row r="215" spans="1:6" s="4" customFormat="1" ht="18" customHeight="1">
      <c r="A215" s="15">
        <v>202</v>
      </c>
      <c r="B215" s="31" t="s">
        <v>314</v>
      </c>
      <c r="C215" s="17">
        <v>1200</v>
      </c>
      <c r="D215" s="17"/>
      <c r="E215" s="34"/>
      <c r="F215" s="35"/>
    </row>
    <row r="216" spans="1:6" s="4" customFormat="1" ht="18" customHeight="1">
      <c r="A216" s="15">
        <v>203</v>
      </c>
      <c r="B216" s="31" t="s">
        <v>254</v>
      </c>
      <c r="C216" s="17">
        <v>4760</v>
      </c>
      <c r="D216" s="17">
        <v>446</v>
      </c>
      <c r="E216" s="34"/>
      <c r="F216" s="35"/>
    </row>
    <row r="217" spans="1:6" s="3" customFormat="1" ht="18" customHeight="1">
      <c r="A217" s="15">
        <v>204</v>
      </c>
      <c r="B217" s="31" t="s">
        <v>315</v>
      </c>
      <c r="C217" s="17">
        <v>1000</v>
      </c>
      <c r="D217" s="17"/>
      <c r="E217" s="34"/>
      <c r="F217" s="35"/>
    </row>
    <row r="218" spans="1:6" s="3" customFormat="1" ht="18" customHeight="1">
      <c r="A218" s="15">
        <v>205</v>
      </c>
      <c r="B218" s="31" t="s">
        <v>316</v>
      </c>
      <c r="C218" s="17">
        <v>180</v>
      </c>
      <c r="D218" s="17"/>
      <c r="E218" s="34"/>
      <c r="F218" s="35"/>
    </row>
    <row r="219" spans="1:6" s="3" customFormat="1" ht="18" customHeight="1">
      <c r="A219" s="15">
        <v>206</v>
      </c>
      <c r="B219" s="31" t="s">
        <v>317</v>
      </c>
      <c r="C219" s="17">
        <v>1000</v>
      </c>
      <c r="D219" s="17"/>
      <c r="E219" s="34"/>
      <c r="F219" s="35"/>
    </row>
    <row r="220" spans="1:6" s="3" customFormat="1" ht="18" customHeight="1">
      <c r="A220" s="15">
        <v>207</v>
      </c>
      <c r="B220" s="31" t="s">
        <v>318</v>
      </c>
      <c r="C220" s="17">
        <v>4000</v>
      </c>
      <c r="D220" s="17"/>
      <c r="E220" s="34"/>
      <c r="F220" s="35"/>
    </row>
    <row r="221" spans="1:6" s="3" customFormat="1" ht="18" customHeight="1">
      <c r="A221" s="15">
        <v>208</v>
      </c>
      <c r="B221" s="31" t="s">
        <v>319</v>
      </c>
      <c r="C221" s="17">
        <v>200</v>
      </c>
      <c r="D221" s="17"/>
      <c r="E221" s="34"/>
      <c r="F221" s="35"/>
    </row>
    <row r="222" spans="1:6" s="3" customFormat="1" ht="18" customHeight="1">
      <c r="A222" s="15">
        <v>209</v>
      </c>
      <c r="B222" s="31" t="s">
        <v>320</v>
      </c>
      <c r="C222" s="17">
        <v>72</v>
      </c>
      <c r="D222" s="17"/>
      <c r="E222" s="34"/>
      <c r="F222" s="35"/>
    </row>
    <row r="223" spans="1:6" s="3" customFormat="1" ht="18" customHeight="1">
      <c r="A223" s="15">
        <v>210</v>
      </c>
      <c r="B223" s="31" t="s">
        <v>188</v>
      </c>
      <c r="C223" s="17">
        <v>6000</v>
      </c>
      <c r="D223" s="17"/>
      <c r="E223" s="34"/>
      <c r="F223" s="35"/>
    </row>
    <row r="224" spans="1:6" s="3" customFormat="1" ht="18" customHeight="1">
      <c r="A224" s="15">
        <v>211</v>
      </c>
      <c r="B224" s="31" t="s">
        <v>321</v>
      </c>
      <c r="C224" s="17">
        <v>50</v>
      </c>
      <c r="D224" s="17"/>
      <c r="E224" s="34"/>
      <c r="F224" s="35"/>
    </row>
    <row r="225" spans="1:6" s="3" customFormat="1" ht="18" customHeight="1">
      <c r="A225" s="15">
        <v>212</v>
      </c>
      <c r="B225" s="31" t="s">
        <v>322</v>
      </c>
      <c r="C225" s="17">
        <v>2016</v>
      </c>
      <c r="D225" s="17"/>
      <c r="E225" s="34"/>
      <c r="F225" s="35"/>
    </row>
    <row r="226" spans="1:6" s="3" customFormat="1" ht="18" customHeight="1">
      <c r="A226" s="15">
        <v>213</v>
      </c>
      <c r="B226" s="31" t="s">
        <v>323</v>
      </c>
      <c r="C226" s="17">
        <v>61530</v>
      </c>
      <c r="D226" s="17"/>
      <c r="E226" s="34"/>
      <c r="F226" s="35"/>
    </row>
    <row r="227" spans="1:6" s="3" customFormat="1" ht="18" customHeight="1">
      <c r="A227" s="15">
        <v>214</v>
      </c>
      <c r="B227" s="31" t="s">
        <v>324</v>
      </c>
      <c r="C227" s="17">
        <v>20000</v>
      </c>
      <c r="D227" s="17"/>
      <c r="E227" s="34"/>
      <c r="F227" s="35"/>
    </row>
    <row r="228" spans="1:6" s="3" customFormat="1" ht="18" customHeight="1">
      <c r="A228" s="15">
        <v>215</v>
      </c>
      <c r="B228" s="31" t="s">
        <v>325</v>
      </c>
      <c r="C228" s="17">
        <v>100</v>
      </c>
      <c r="D228" s="17"/>
      <c r="E228" s="34"/>
      <c r="F228" s="35"/>
    </row>
    <row r="229" spans="1:6" s="3" customFormat="1" ht="18" customHeight="1">
      <c r="A229" s="15">
        <v>216</v>
      </c>
      <c r="B229" s="31" t="s">
        <v>326</v>
      </c>
      <c r="C229" s="17">
        <v>520.7</v>
      </c>
      <c r="D229" s="17"/>
      <c r="E229" s="34"/>
      <c r="F229" s="35"/>
    </row>
    <row r="230" spans="1:6" s="3" customFormat="1" ht="18" customHeight="1">
      <c r="A230" s="15">
        <v>217</v>
      </c>
      <c r="B230" s="31" t="s">
        <v>327</v>
      </c>
      <c r="C230" s="17">
        <v>450</v>
      </c>
      <c r="D230" s="17"/>
      <c r="E230" s="34"/>
      <c r="F230" s="35"/>
    </row>
    <row r="231" spans="1:6" s="3" customFormat="1" ht="18" customHeight="1">
      <c r="A231" s="15">
        <v>218</v>
      </c>
      <c r="B231" s="31" t="s">
        <v>328</v>
      </c>
      <c r="C231" s="17">
        <v>350</v>
      </c>
      <c r="D231" s="17"/>
      <c r="E231" s="34"/>
      <c r="F231" s="35"/>
    </row>
    <row r="232" spans="1:6" s="3" customFormat="1" ht="18" customHeight="1">
      <c r="A232" s="15">
        <v>219</v>
      </c>
      <c r="B232" s="31" t="s">
        <v>329</v>
      </c>
      <c r="C232" s="17">
        <v>50000</v>
      </c>
      <c r="D232" s="17"/>
      <c r="E232" s="34"/>
      <c r="F232" s="35"/>
    </row>
    <row r="233" spans="1:6" s="3" customFormat="1" ht="18" customHeight="1">
      <c r="A233" s="15">
        <v>220</v>
      </c>
      <c r="B233" s="31" t="s">
        <v>330</v>
      </c>
      <c r="C233" s="17">
        <v>0.01</v>
      </c>
      <c r="D233" s="17"/>
      <c r="E233" s="34"/>
      <c r="F233" s="35"/>
    </row>
    <row r="234" spans="1:6" s="3" customFormat="1" ht="18" customHeight="1">
      <c r="A234" s="15">
        <v>221</v>
      </c>
      <c r="B234" s="31" t="s">
        <v>331</v>
      </c>
      <c r="C234" s="17">
        <v>500</v>
      </c>
      <c r="D234" s="17"/>
      <c r="E234" s="34"/>
      <c r="F234" s="35"/>
    </row>
    <row r="235" spans="1:6" s="3" customFormat="1" ht="18" customHeight="1">
      <c r="A235" s="15">
        <v>222</v>
      </c>
      <c r="B235" s="31" t="s">
        <v>332</v>
      </c>
      <c r="C235" s="17">
        <v>200</v>
      </c>
      <c r="D235" s="17">
        <v>150</v>
      </c>
      <c r="E235" s="34"/>
      <c r="F235" s="35"/>
    </row>
    <row r="236" spans="1:6" s="3" customFormat="1" ht="18" customHeight="1">
      <c r="A236" s="15">
        <v>223</v>
      </c>
      <c r="B236" s="31" t="s">
        <v>187</v>
      </c>
      <c r="C236" s="17"/>
      <c r="D236" s="17">
        <v>100</v>
      </c>
      <c r="E236" s="34"/>
      <c r="F236" s="35"/>
    </row>
    <row r="237" spans="1:7" ht="18" customHeight="1">
      <c r="A237" s="15"/>
      <c r="B237" s="12" t="s">
        <v>78</v>
      </c>
      <c r="C237" s="21">
        <f>SUM(C156:C235)</f>
        <v>502807.6</v>
      </c>
      <c r="D237" s="22">
        <f>SUM(D157:D236)</f>
        <v>9372</v>
      </c>
      <c r="E237" s="28" t="s">
        <v>79</v>
      </c>
      <c r="F237" s="29"/>
      <c r="G237" s="33"/>
    </row>
    <row r="238" spans="1:6" ht="11.25">
      <c r="A238" s="15"/>
      <c r="B238" s="12" t="s">
        <v>114</v>
      </c>
      <c r="C238" s="21">
        <f>C20+C22+C27+C51+C144+C152+C155+C237</f>
        <v>953793.6</v>
      </c>
      <c r="D238" s="21">
        <f>D20+D27+D22+D144+D152+D237+D155+D51+D47+D24</f>
        <v>29772</v>
      </c>
      <c r="E238" s="28"/>
      <c r="F238" s="29"/>
    </row>
    <row r="239" spans="2:6" ht="11.25">
      <c r="B239" s="4" t="s">
        <v>333</v>
      </c>
      <c r="D239" s="4"/>
      <c r="E239" s="4"/>
      <c r="F239" s="4" t="s">
        <v>334</v>
      </c>
    </row>
    <row r="241" ht="18" customHeight="1"/>
    <row r="242" ht="18" customHeight="1"/>
    <row r="243" spans="4:5" ht="18" customHeight="1">
      <c r="D243" s="36" t="s">
        <v>117</v>
      </c>
      <c r="E243" s="36"/>
    </row>
    <row r="244" spans="1:6" ht="18" customHeight="1">
      <c r="A244" s="37"/>
      <c r="B244" s="38" t="s">
        <v>118</v>
      </c>
      <c r="C244" s="38" t="s">
        <v>119</v>
      </c>
      <c r="D244" s="38" t="s">
        <v>120</v>
      </c>
      <c r="E244" s="38" t="s">
        <v>335</v>
      </c>
      <c r="F244" s="38" t="s">
        <v>336</v>
      </c>
    </row>
    <row r="245" spans="1:6" ht="18" customHeight="1">
      <c r="A245" s="37"/>
      <c r="B245" s="37"/>
      <c r="C245" s="15"/>
      <c r="D245" s="37"/>
      <c r="E245" s="37"/>
      <c r="F245" s="39"/>
    </row>
    <row r="246" spans="1:6" ht="18" customHeight="1">
      <c r="A246" s="37"/>
      <c r="B246" s="38" t="s">
        <v>127</v>
      </c>
      <c r="C246" s="40"/>
      <c r="D246" s="40"/>
      <c r="E246" s="40"/>
      <c r="F246" s="41">
        <f>SUM(F245:F245)</f>
        <v>0</v>
      </c>
    </row>
    <row r="247" spans="1:6" ht="18" customHeight="1">
      <c r="A247" s="42"/>
      <c r="B247" s="43"/>
      <c r="C247" s="43"/>
      <c r="D247" s="44"/>
      <c r="E247" s="44"/>
      <c r="F247" s="45"/>
    </row>
    <row r="248" spans="1:6" ht="11.25">
      <c r="A248" s="5"/>
      <c r="B248" s="46"/>
      <c r="C248" s="5"/>
      <c r="D248" s="5"/>
      <c r="E248" s="5"/>
      <c r="F248" s="5"/>
    </row>
    <row r="249" spans="1:6" ht="11.25">
      <c r="A249" s="5"/>
      <c r="B249" s="47" t="s">
        <v>337</v>
      </c>
      <c r="C249" s="48">
        <f>D238</f>
        <v>29772</v>
      </c>
      <c r="D249" s="47"/>
      <c r="E249" s="47"/>
      <c r="F249" s="47"/>
    </row>
    <row r="250" spans="1:6" ht="15.75" customHeight="1">
      <c r="A250" s="5"/>
      <c r="B250" s="49"/>
      <c r="C250" s="48"/>
      <c r="D250" s="49"/>
      <c r="E250" s="49"/>
      <c r="F250" s="49"/>
    </row>
    <row r="251" ht="15.75" customHeight="1"/>
    <row r="252" spans="2:6" ht="15.75" customHeight="1">
      <c r="B252" s="50"/>
      <c r="C252" s="50"/>
      <c r="D252" s="51"/>
      <c r="E252" s="51"/>
      <c r="F252" s="50"/>
    </row>
    <row r="253" spans="2:6" ht="15.75" customHeight="1">
      <c r="B253" s="52"/>
      <c r="C253" s="52"/>
      <c r="D253" s="52"/>
      <c r="E253" s="52"/>
      <c r="F253" s="52"/>
    </row>
    <row r="254" ht="15.75" customHeight="1">
      <c r="B254" s="5"/>
    </row>
    <row r="255" spans="1:6" s="5" customFormat="1" ht="15.75" customHeight="1">
      <c r="A255" s="4"/>
      <c r="B255" s="4"/>
      <c r="C255" s="4"/>
      <c r="D255" s="2"/>
      <c r="E255" s="2"/>
      <c r="F255" s="4"/>
    </row>
    <row r="256" spans="1:6" s="5" customFormat="1" ht="15.75" customHeight="1">
      <c r="A256" s="4"/>
      <c r="B256" s="4"/>
      <c r="C256" s="4"/>
      <c r="D256" s="2"/>
      <c r="E256" s="2"/>
      <c r="F256" s="4"/>
    </row>
    <row r="257" spans="1:6" s="5" customFormat="1" ht="18.75" customHeight="1">
      <c r="A257" s="4"/>
      <c r="B257" s="4"/>
      <c r="C257" s="4"/>
      <c r="D257" s="2"/>
      <c r="E257" s="2"/>
      <c r="F257" s="4"/>
    </row>
    <row r="258" s="5" customFormat="1" ht="18.75" customHeight="1"/>
    <row r="259" spans="1:6" ht="11.25">
      <c r="A259" s="5"/>
      <c r="B259" s="5"/>
      <c r="C259" s="5"/>
      <c r="D259" s="5"/>
      <c r="E259" s="5"/>
      <c r="F259" s="5"/>
    </row>
    <row r="260" spans="1:6" ht="11.25">
      <c r="A260" s="5"/>
      <c r="B260" s="5"/>
      <c r="C260" s="5"/>
      <c r="D260" s="5"/>
      <c r="E260" s="5"/>
      <c r="F260" s="5"/>
    </row>
    <row r="261" spans="1:6" ht="11.25">
      <c r="A261" s="5"/>
      <c r="B261" s="53"/>
      <c r="C261" s="53"/>
      <c r="D261" s="53"/>
      <c r="E261" s="53"/>
      <c r="F261" s="53"/>
    </row>
  </sheetData>
  <sheetProtection/>
  <mergeCells count="153">
    <mergeCell ref="A1:F1"/>
    <mergeCell ref="A2:F2"/>
    <mergeCell ref="A3:C3"/>
    <mergeCell ref="E4:F4"/>
    <mergeCell ref="E5:F5"/>
    <mergeCell ref="E6:F6"/>
    <mergeCell ref="E7:F7"/>
    <mergeCell ref="E9:F9"/>
    <mergeCell ref="E10:F10"/>
    <mergeCell ref="E20:F20"/>
    <mergeCell ref="E21:F21"/>
    <mergeCell ref="E22:F22"/>
    <mergeCell ref="E25:F25"/>
    <mergeCell ref="E26:F26"/>
    <mergeCell ref="E27:F27"/>
    <mergeCell ref="E47:F47"/>
    <mergeCell ref="E48:F48"/>
    <mergeCell ref="E49:F49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237:F237"/>
    <mergeCell ref="E238:F238"/>
  </mergeCells>
  <printOptions/>
  <pageMargins left="1.37" right="0.71" top="0.64" bottom="0.5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2017-03-17T08:25:57Z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