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10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2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2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2"/>
          </rPr>
          <t>609</t>
        </r>
      </text>
    </comment>
    <comment ref="C3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原金额为</t>
        </r>
        <r>
          <rPr>
            <sz val="9"/>
            <rFont val="Tahoma"/>
            <family val="2"/>
          </rPr>
          <t>201321.74</t>
        </r>
        <r>
          <rPr>
            <sz val="9"/>
            <rFont val="宋体"/>
            <family val="0"/>
          </rPr>
          <t>，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月退还南都资金</t>
        </r>
        <r>
          <rPr>
            <sz val="9"/>
            <rFont val="Tahoma"/>
            <family val="2"/>
          </rPr>
          <t>117326.34</t>
        </r>
        <r>
          <rPr>
            <sz val="9"/>
            <rFont val="宋体"/>
            <family val="0"/>
          </rPr>
          <t>元，因此此为应为</t>
        </r>
        <r>
          <rPr>
            <sz val="9"/>
            <rFont val="Tahoma"/>
            <family val="2"/>
          </rPr>
          <t>83995.40</t>
        </r>
        <r>
          <rPr>
            <sz val="9"/>
            <rFont val="宋体"/>
            <family val="0"/>
          </rPr>
          <t>元</t>
        </r>
      </text>
    </comment>
  </commentList>
</comments>
</file>

<file path=xl/sharedStrings.xml><?xml version="1.0" encoding="utf-8"?>
<sst xmlns="http://schemas.openxmlformats.org/spreadsheetml/2006/main" count="506" uniqueCount="388">
  <si>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</si>
  <si>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</si>
  <si>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</si>
  <si>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</si>
  <si>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</si>
  <si>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</si>
  <si>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</si>
  <si>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</si>
  <si>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</si>
  <si>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</si>
  <si>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</si>
  <si>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</si>
  <si>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</si>
  <si>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</si>
  <si>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</si>
  <si>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</si>
  <si>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</si>
  <si>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</si>
  <si>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</si>
  <si>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</si>
  <si>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</si>
  <si>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</si>
  <si>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</si>
  <si>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</si>
  <si>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</si>
  <si>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</si>
  <si>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</si>
  <si>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</si>
  <si>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</si>
  <si>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</si>
  <si>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</si>
  <si>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</si>
  <si>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</si>
  <si>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</si>
  <si>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</si>
  <si>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</si>
  <si>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</si>
  <si>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</si>
  <si>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</si>
  <si>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</si>
  <si>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</si>
  <si>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</si>
  <si>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</si>
  <si>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</si>
  <si>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</si>
  <si>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</si>
  <si>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</si>
  <si>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</si>
  <si>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</si>
  <si>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</si>
  <si>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</si>
  <si>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</si>
  <si>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</si>
  <si>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</si>
  <si>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</si>
  <si>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</si>
  <si>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</si>
  <si>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</si>
  <si>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</si>
  <si>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</si>
  <si>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</si>
  <si>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</si>
  <si>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</si>
  <si>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</si>
  <si>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</si>
  <si>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</si>
  <si>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</si>
  <si>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</si>
  <si>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</si>
  <si>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</si>
  <si>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</si>
  <si>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</si>
  <si>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</si>
  <si>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</si>
  <si>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</si>
  <si>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</si>
  <si>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</si>
  <si>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</si>
  <si>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</si>
  <si>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</si>
  <si>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</si>
  <si>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</si>
  <si>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</si>
  <si>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</si>
  <si>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</si>
  <si>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</si>
  <si>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</si>
  <si>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</si>
  <si>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</si>
  <si>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</si>
  <si>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</si>
  <si>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</si>
  <si>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</si>
  <si>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</si>
  <si>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</si>
  <si>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</si>
  <si>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</si>
  <si>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</si>
  <si>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</si>
  <si>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</si>
  <si>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</si>
  <si>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</si>
  <si>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</si>
  <si>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</si>
  <si>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</si>
  <si>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</si>
  <si>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</si>
  <si>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</si>
  <si>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</si>
  <si>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</si>
  <si>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</si>
  <si>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</si>
  <si>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</si>
  <si>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</si>
  <si>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</si>
  <si>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</si>
  <si>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</si>
  <si>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</si>
  <si>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</si>
  <si>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</si>
  <si>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</si>
  <si>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</si>
  <si>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</si>
  <si>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</si>
  <si>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</si>
  <si>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</si>
  <si>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</si>
  <si>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</si>
  <si>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</si>
  <si>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</si>
  <si>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</si>
  <si>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</si>
  <si>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</si>
  <si>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</si>
  <si>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</si>
  <si>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</si>
  <si>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</si>
  <si>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</si>
  <si>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</si>
  <si>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</si>
  <si>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</si>
  <si>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</si>
  <si>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</si>
  <si>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</si>
  <si>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</si>
  <si>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</si>
  <si>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</si>
  <si>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</si>
  <si>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</si>
  <si>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</si>
  <si>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</si>
  <si>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</si>
  <si>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</si>
  <si>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</si>
  <si>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</si>
  <si>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</si>
  <si>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</si>
  <si>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</si>
  <si>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</si>
  <si>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</si>
  <si>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</si>
  <si>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</si>
  <si>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</si>
  <si>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</si>
  <si>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</si>
  <si>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</si>
  <si>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</si>
  <si>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</si>
  <si>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</si>
  <si>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</si>
  <si>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</si>
  <si>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</si>
  <si>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</si>
  <si>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</si>
  <si>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</si>
  <si>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</si>
  <si>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</si>
  <si>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</si>
  <si>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</si>
  <si>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</si>
  <si>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</si>
  <si>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</si>
  <si>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</si>
  <si>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</si>
  <si>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</si>
  <si>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</si>
  <si>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</si>
  <si>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</si>
  <si>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</si>
  <si>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</si>
  <si>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</si>
  <si>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</si>
  <si>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</si>
  <si>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</si>
  <si>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</si>
  <si>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</si>
  <si>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</si>
  <si>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</si>
  <si>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</si>
  <si>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</si>
  <si>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</si>
  <si>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</si>
  <si>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</si>
  <si>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</si>
  <si>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</si>
  <si>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</si>
  <si>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</si>
  <si>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</si>
  <si>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</si>
  <si>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</si>
  <si>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</si>
  <si>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</si>
  <si>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</si>
  <si>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</si>
  <si>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</si>
  <si>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</si>
  <si>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</si>
  <si>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</si>
  <si>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</si>
  <si>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</si>
  <si>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</si>
  <si>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</si>
  <si>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</si>
  <si>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</si>
  <si>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</si>
  <si>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</si>
  <si>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</si>
  <si>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</si>
  <si>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</si>
  <si>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</si>
  <si>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</si>
  <si>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</si>
  <si>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</si>
  <si>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</si>
  <si>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</si>
  <si>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</si>
  <si>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</si>
  <si>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</si>
  <si>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</si>
  <si>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</si>
  <si>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</si>
  <si>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</si>
  <si>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</si>
  <si>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</si>
  <si>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</si>
  <si>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</si>
  <si>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</si>
  <si>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</si>
  <si>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</si>
  <si>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</si>
  <si>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</si>
  <si>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</si>
  <si>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</si>
  <si>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</si>
  <si>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</si>
  <si>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</si>
  <si>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</si>
  <si>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</si>
  <si>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</si>
  <si>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</si>
  <si>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</si>
  <si>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</si>
  <si>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</si>
  <si>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</si>
  <si>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</si>
  <si>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</si>
  <si>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</si>
  <si>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</si>
  <si>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</si>
  <si>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</si>
  <si>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</si>
  <si>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</si>
  <si>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</si>
  <si>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</si>
  <si>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</si>
  <si>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</si>
  <si>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</si>
  <si>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</si>
  <si>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</si>
  <si>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</si>
  <si>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</si>
  <si>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</si>
  <si>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</si>
  <si>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</si>
  <si>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</si>
  <si>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</si>
  <si>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</si>
  <si>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</si>
  <si>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</si>
  <si>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</si>
  <si>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</si>
  <si>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</si>
  <si>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</si>
  <si>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</si>
  <si>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</si>
  <si>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</si>
  <si>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</si>
  <si>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</si>
  <si>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</si>
  <si>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</si>
  <si>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</si>
  <si>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</si>
  <si>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</si>
  <si>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</si>
  <si>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</si>
  <si>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</si>
  <si>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</si>
  <si>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</si>
  <si>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</si>
  <si>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</si>
  <si>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</si>
  <si>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</si>
  <si>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</si>
  <si>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</si>
  <si>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</si>
  <si>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</si>
  <si>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</si>
  <si>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</si>
  <si>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</si>
  <si>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</si>
  <si>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</si>
  <si>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</si>
  <si>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</si>
  <si>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</si>
  <si>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</si>
  <si>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</si>
  <si>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</si>
  <si>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</si>
  <si>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</si>
  <si>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</si>
  <si>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</si>
  <si>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代号</t>
  </si>
  <si>
    <t>名称</t>
  </si>
  <si>
    <t>STIFTUNG AUXILIUM</t>
  </si>
  <si>
    <t>社会爱心企业B</t>
  </si>
  <si>
    <t>首域投资有限责任公司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</si>
  <si>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</si>
  <si>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</si>
  <si>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</si>
  <si>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</si>
  <si>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</si>
  <si>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</si>
  <si>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</si>
  <si>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</si>
  <si>
    <t>孟雪</t>
  </si>
  <si>
    <t>汇丰银行志愿者陇南探访活动</t>
  </si>
  <si>
    <t>新学校香山训练营</t>
  </si>
  <si>
    <t>北京青青蓝蓝图书有限公司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</si>
  <si>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</si>
  <si>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</si>
  <si>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</si>
  <si>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</si>
  <si>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</si>
  <si>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</si>
  <si>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</si>
  <si>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</si>
  <si>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</si>
  <si>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</si>
  <si>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</si>
  <si>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</si>
  <si>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</si>
  <si>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</si>
  <si>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</si>
  <si>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</si>
  <si>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</si>
  <si>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</si>
  <si>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</si>
  <si>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</si>
  <si>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</si>
  <si>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</si>
  <si>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</si>
  <si>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</si>
  <si>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</si>
  <si>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</si>
  <si>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北京险峰公益基金会</t>
  </si>
  <si>
    <t>第二届LIFE教育创新峰会</t>
  </si>
  <si>
    <t>大连乾元九五网络科技有限公司</t>
  </si>
  <si>
    <t>深圳市腾讯计算机系统有限公司</t>
  </si>
  <si>
    <t>北京十月初五影视传媒有限公司</t>
  </si>
  <si>
    <t>何琼瑶</t>
  </si>
  <si>
    <t>Manan Limited</t>
  </si>
  <si>
    <t>广东省唯品会慈善基金会</t>
  </si>
  <si>
    <t>中国扶贫基金会</t>
  </si>
  <si>
    <t>郭晓辉</t>
  </si>
  <si>
    <t>北京凯风公益基金会</t>
  </si>
  <si>
    <t>21世纪教育能力建设研究</t>
  </si>
  <si>
    <t>浙江致朴公益基金会</t>
  </si>
  <si>
    <t>报表时间：二〇一六年十一月三十日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</si>
</sst>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9" fontId="1" fillId="0" borderId="10" xfId="40" applyNumberFormat="1" applyFont="1" applyFill="1" applyBorder="1" applyAlignment="1">
      <alignment horizontal="left" vertical="center"/>
      <protection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pane ySplit="4" topLeftCell="A104" activePane="bottomLeft" state="frozen"/>
      <selection pane="topLeft" activeCell="A1" sqref="A1"/>
      <selection pane="bottomLeft" activeCell="E19" sqref="E19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29" t="s">
        <v>29</v>
      </c>
      <c r="B1" s="129"/>
      <c r="C1" s="129"/>
      <c r="D1" s="129"/>
      <c r="E1" s="129"/>
      <c r="F1" s="129"/>
      <c r="G1" s="129"/>
    </row>
    <row r="2" spans="1:7" ht="24.75" customHeight="1">
      <c r="A2" s="129" t="s">
        <v>195</v>
      </c>
      <c r="B2" s="129"/>
      <c r="C2" s="129"/>
      <c r="D2" s="129"/>
      <c r="E2" s="129"/>
      <c r="F2" s="129"/>
      <c r="G2" s="129"/>
    </row>
    <row r="3" spans="1:7" ht="16.5" customHeight="1">
      <c r="A3" s="130" t="s">
        <v>387</v>
      </c>
      <c r="B3" s="131"/>
      <c r="C3" s="131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334</v>
      </c>
      <c r="C5" s="68">
        <v>229472</v>
      </c>
      <c r="D5" s="68">
        <v>3095.06</v>
      </c>
      <c r="E5" s="77" t="s">
        <v>33</v>
      </c>
      <c r="F5" s="68">
        <v>232567.06</v>
      </c>
      <c r="G5" s="103">
        <f aca="true" t="shared" si="0" ref="G5:G50">C5+D5-F5</f>
        <v>0</v>
      </c>
    </row>
    <row r="6" spans="1:7" ht="18" customHeight="1">
      <c r="A6" s="83">
        <v>2</v>
      </c>
      <c r="B6" s="88" t="s">
        <v>380</v>
      </c>
      <c r="C6" s="68"/>
      <c r="D6" s="68">
        <v>677513</v>
      </c>
      <c r="E6" s="77" t="s">
        <v>33</v>
      </c>
      <c r="F6" s="68">
        <v>58180.4</v>
      </c>
      <c r="G6" s="103">
        <f t="shared" si="0"/>
        <v>619332.6</v>
      </c>
    </row>
    <row r="7" spans="1:7" ht="18" customHeight="1">
      <c r="A7" s="83">
        <v>3</v>
      </c>
      <c r="B7" s="77" t="s">
        <v>7</v>
      </c>
      <c r="C7" s="68">
        <v>325343.64</v>
      </c>
      <c r="D7" s="70"/>
      <c r="E7" s="77" t="s">
        <v>189</v>
      </c>
      <c r="F7" s="68">
        <v>325343.64</v>
      </c>
      <c r="G7" s="103">
        <f t="shared" si="0"/>
        <v>0</v>
      </c>
    </row>
    <row r="8" spans="1:7" ht="18" customHeight="1">
      <c r="A8" s="83">
        <v>4</v>
      </c>
      <c r="B8" s="88" t="s">
        <v>329</v>
      </c>
      <c r="C8" s="68">
        <v>650940.25</v>
      </c>
      <c r="D8" s="70"/>
      <c r="E8" s="77" t="s">
        <v>42</v>
      </c>
      <c r="F8" s="68">
        <v>502864</v>
      </c>
      <c r="G8" s="103">
        <f t="shared" si="0"/>
        <v>148076.25</v>
      </c>
    </row>
    <row r="9" spans="1:7" ht="18" customHeight="1">
      <c r="A9" s="83">
        <v>5</v>
      </c>
      <c r="B9" s="77" t="s">
        <v>176</v>
      </c>
      <c r="C9" s="68">
        <v>635817.58</v>
      </c>
      <c r="D9" s="70"/>
      <c r="E9" s="77" t="s">
        <v>42</v>
      </c>
      <c r="F9" s="68">
        <v>451898.34</v>
      </c>
      <c r="G9" s="103">
        <f t="shared" si="0"/>
        <v>183919.23999999993</v>
      </c>
    </row>
    <row r="10" spans="1:7" ht="18" customHeight="1">
      <c r="A10" s="83">
        <v>6</v>
      </c>
      <c r="B10" s="77" t="s">
        <v>381</v>
      </c>
      <c r="C10" s="68"/>
      <c r="D10" s="70">
        <v>65751</v>
      </c>
      <c r="E10" s="77" t="s">
        <v>42</v>
      </c>
      <c r="F10" s="68"/>
      <c r="G10" s="103">
        <f t="shared" si="0"/>
        <v>65751</v>
      </c>
    </row>
    <row r="11" spans="1:7" ht="18" customHeight="1">
      <c r="A11" s="83">
        <v>7</v>
      </c>
      <c r="B11" s="88" t="s">
        <v>336</v>
      </c>
      <c r="C11" s="68"/>
      <c r="D11" s="70">
        <v>100243</v>
      </c>
      <c r="E11" s="77" t="s">
        <v>42</v>
      </c>
      <c r="F11" s="68">
        <v>43420.41</v>
      </c>
      <c r="G11" s="103">
        <f t="shared" si="0"/>
        <v>56822.59</v>
      </c>
    </row>
    <row r="12" spans="1:7" ht="18" customHeight="1">
      <c r="A12" s="83">
        <v>8</v>
      </c>
      <c r="B12" s="116" t="s">
        <v>361</v>
      </c>
      <c r="C12" s="68"/>
      <c r="D12" s="70">
        <v>108250</v>
      </c>
      <c r="E12" s="116" t="s">
        <v>360</v>
      </c>
      <c r="F12" s="68">
        <v>77888.5</v>
      </c>
      <c r="G12" s="103">
        <f t="shared" si="0"/>
        <v>30361.5</v>
      </c>
    </row>
    <row r="13" spans="1:7" ht="18" customHeight="1">
      <c r="A13" s="83">
        <v>9</v>
      </c>
      <c r="B13" s="77" t="s">
        <v>35</v>
      </c>
      <c r="C13" s="68">
        <v>1435.93</v>
      </c>
      <c r="D13" s="70"/>
      <c r="E13" s="77" t="s">
        <v>21</v>
      </c>
      <c r="F13" s="70"/>
      <c r="G13" s="103">
        <f t="shared" si="0"/>
        <v>1435.93</v>
      </c>
    </row>
    <row r="14" spans="1:7" ht="18" customHeight="1">
      <c r="A14" s="83">
        <v>10</v>
      </c>
      <c r="B14" s="77" t="s">
        <v>37</v>
      </c>
      <c r="C14" s="68">
        <v>1038030.04</v>
      </c>
      <c r="D14" s="70"/>
      <c r="E14" s="77" t="s">
        <v>149</v>
      </c>
      <c r="F14" s="68">
        <v>602148.45</v>
      </c>
      <c r="G14" s="103">
        <f t="shared" si="0"/>
        <v>435881.5900000001</v>
      </c>
    </row>
    <row r="15" spans="1:7" ht="18" customHeight="1">
      <c r="A15" s="83">
        <v>11</v>
      </c>
      <c r="B15" s="77" t="s">
        <v>37</v>
      </c>
      <c r="C15" s="70">
        <v>6980</v>
      </c>
      <c r="D15" s="70"/>
      <c r="E15" s="77" t="s">
        <v>150</v>
      </c>
      <c r="F15" s="70"/>
      <c r="G15" s="103">
        <f t="shared" si="0"/>
        <v>6980</v>
      </c>
    </row>
    <row r="16" spans="1:7" ht="18" customHeight="1">
      <c r="A16" s="83">
        <v>12</v>
      </c>
      <c r="B16" s="77" t="s">
        <v>186</v>
      </c>
      <c r="C16" s="68">
        <v>202133.06</v>
      </c>
      <c r="D16" s="70">
        <v>401715</v>
      </c>
      <c r="E16" s="88" t="s">
        <v>149</v>
      </c>
      <c r="F16" s="68">
        <v>299864.56</v>
      </c>
      <c r="G16" s="103">
        <f t="shared" si="0"/>
        <v>303983.50000000006</v>
      </c>
    </row>
    <row r="17" spans="1:7" ht="18" customHeight="1">
      <c r="A17" s="83">
        <v>13</v>
      </c>
      <c r="B17" s="77" t="s">
        <v>27</v>
      </c>
      <c r="C17" s="68">
        <v>10200</v>
      </c>
      <c r="D17" s="70">
        <v>70</v>
      </c>
      <c r="E17" s="77" t="s">
        <v>149</v>
      </c>
      <c r="F17" s="70">
        <v>1137</v>
      </c>
      <c r="G17" s="103">
        <f t="shared" si="0"/>
        <v>9133</v>
      </c>
    </row>
    <row r="18" spans="1:7" ht="18" customHeight="1">
      <c r="A18" s="83">
        <v>14</v>
      </c>
      <c r="B18" s="77" t="s">
        <v>206</v>
      </c>
      <c r="C18" s="68">
        <v>2000</v>
      </c>
      <c r="D18" s="70"/>
      <c r="E18" s="77" t="s">
        <v>149</v>
      </c>
      <c r="F18" s="70"/>
      <c r="G18" s="103">
        <f t="shared" si="0"/>
        <v>2000</v>
      </c>
    </row>
    <row r="19" spans="1:7" ht="18" customHeight="1">
      <c r="A19" s="83">
        <v>15</v>
      </c>
      <c r="B19" s="77" t="s">
        <v>120</v>
      </c>
      <c r="C19" s="68">
        <v>37914.81</v>
      </c>
      <c r="D19" s="70"/>
      <c r="E19" s="77" t="s">
        <v>149</v>
      </c>
      <c r="F19" s="70">
        <v>38674</v>
      </c>
      <c r="G19" s="103">
        <f t="shared" si="0"/>
        <v>-759.1900000000023</v>
      </c>
    </row>
    <row r="20" spans="1:7" ht="18" customHeight="1">
      <c r="A20" s="83">
        <v>16</v>
      </c>
      <c r="B20" s="77" t="s">
        <v>209</v>
      </c>
      <c r="C20" s="68">
        <v>6060.68</v>
      </c>
      <c r="D20" s="70"/>
      <c r="E20" s="77" t="s">
        <v>149</v>
      </c>
      <c r="F20" s="70"/>
      <c r="G20" s="103">
        <f t="shared" si="0"/>
        <v>6060.68</v>
      </c>
    </row>
    <row r="21" spans="1:7" ht="18" customHeight="1">
      <c r="A21" s="83">
        <v>17</v>
      </c>
      <c r="B21" s="77" t="s">
        <v>37</v>
      </c>
      <c r="C21" s="68"/>
      <c r="D21" s="70">
        <v>100000</v>
      </c>
      <c r="E21" s="88" t="s">
        <v>345</v>
      </c>
      <c r="F21" s="70">
        <v>65691.52</v>
      </c>
      <c r="G21" s="103">
        <f t="shared" si="0"/>
        <v>34308.479999999996</v>
      </c>
    </row>
    <row r="22" spans="1:7" ht="18" customHeight="1">
      <c r="A22" s="83">
        <v>18</v>
      </c>
      <c r="B22" s="77" t="s">
        <v>37</v>
      </c>
      <c r="C22" s="68">
        <v>49299.24</v>
      </c>
      <c r="D22" s="70"/>
      <c r="E22" s="77" t="s">
        <v>151</v>
      </c>
      <c r="F22" s="70"/>
      <c r="G22" s="103">
        <f t="shared" si="0"/>
        <v>49299.24</v>
      </c>
    </row>
    <row r="23" spans="1:7" ht="18" customHeight="1">
      <c r="A23" s="83">
        <v>19</v>
      </c>
      <c r="B23" s="77" t="s">
        <v>37</v>
      </c>
      <c r="C23" s="68">
        <v>20153.4</v>
      </c>
      <c r="D23" s="70"/>
      <c r="E23" s="77" t="s">
        <v>196</v>
      </c>
      <c r="F23" s="70">
        <v>10386</v>
      </c>
      <c r="G23" s="103">
        <f t="shared" si="0"/>
        <v>9767.400000000001</v>
      </c>
    </row>
    <row r="24" spans="1:7" ht="18" customHeight="1">
      <c r="A24" s="83">
        <v>20</v>
      </c>
      <c r="B24" s="88" t="s">
        <v>341</v>
      </c>
      <c r="C24" s="68"/>
      <c r="D24" s="70">
        <v>50000</v>
      </c>
      <c r="E24" s="88" t="s">
        <v>342</v>
      </c>
      <c r="F24" s="70">
        <v>31500</v>
      </c>
      <c r="G24" s="103">
        <f t="shared" si="0"/>
        <v>18500</v>
      </c>
    </row>
    <row r="25" spans="1:7" ht="18" customHeight="1">
      <c r="A25" s="83">
        <v>21</v>
      </c>
      <c r="B25" s="77" t="s">
        <v>37</v>
      </c>
      <c r="C25" s="68">
        <v>201308.81</v>
      </c>
      <c r="D25" s="70"/>
      <c r="E25" s="85" t="s">
        <v>268</v>
      </c>
      <c r="F25" s="70"/>
      <c r="G25" s="103">
        <f t="shared" si="0"/>
        <v>201308.81</v>
      </c>
    </row>
    <row r="26" spans="1:7" ht="18" customHeight="1">
      <c r="A26" s="83">
        <v>22</v>
      </c>
      <c r="B26" s="77" t="s">
        <v>37</v>
      </c>
      <c r="C26" s="68">
        <v>66484.19</v>
      </c>
      <c r="D26" s="70">
        <v>120175</v>
      </c>
      <c r="E26" s="88" t="s">
        <v>303</v>
      </c>
      <c r="F26" s="70">
        <v>3374.5</v>
      </c>
      <c r="G26" s="103">
        <f t="shared" si="0"/>
        <v>183284.69</v>
      </c>
    </row>
    <row r="27" spans="1:7" ht="18" customHeight="1">
      <c r="A27" s="83">
        <v>23</v>
      </c>
      <c r="B27" s="77" t="s">
        <v>27</v>
      </c>
      <c r="C27" s="68">
        <v>1310.65</v>
      </c>
      <c r="D27" s="70">
        <v>11200</v>
      </c>
      <c r="E27" s="88" t="s">
        <v>281</v>
      </c>
      <c r="F27" s="70">
        <v>2210</v>
      </c>
      <c r="G27" s="103">
        <f t="shared" si="0"/>
        <v>10300.65</v>
      </c>
    </row>
    <row r="28" spans="1:7" ht="18" customHeight="1">
      <c r="A28" s="83">
        <v>24</v>
      </c>
      <c r="B28" s="77" t="s">
        <v>220</v>
      </c>
      <c r="C28" s="68">
        <v>7143</v>
      </c>
      <c r="D28" s="70"/>
      <c r="E28" s="77" t="s">
        <v>219</v>
      </c>
      <c r="F28" s="70">
        <v>5636</v>
      </c>
      <c r="G28" s="103">
        <f t="shared" si="0"/>
        <v>1507</v>
      </c>
    </row>
    <row r="29" spans="1:7" ht="18" customHeight="1">
      <c r="A29" s="83">
        <v>25</v>
      </c>
      <c r="B29" s="88" t="s">
        <v>280</v>
      </c>
      <c r="C29" s="68">
        <v>1374659.77</v>
      </c>
      <c r="D29" s="70"/>
      <c r="E29" s="77" t="s">
        <v>219</v>
      </c>
      <c r="F29" s="70">
        <v>1374659.77</v>
      </c>
      <c r="G29" s="103">
        <f t="shared" si="0"/>
        <v>0</v>
      </c>
    </row>
    <row r="30" spans="1:7" ht="18" customHeight="1">
      <c r="A30" s="83">
        <v>26</v>
      </c>
      <c r="B30" s="88" t="s">
        <v>280</v>
      </c>
      <c r="C30" s="68"/>
      <c r="D30" s="70">
        <v>300000</v>
      </c>
      <c r="E30" s="77" t="s">
        <v>219</v>
      </c>
      <c r="F30" s="70">
        <v>197234.6</v>
      </c>
      <c r="G30" s="103">
        <f t="shared" si="0"/>
        <v>102765.4</v>
      </c>
    </row>
    <row r="31" spans="1:7" ht="18" customHeight="1">
      <c r="A31" s="83">
        <v>27</v>
      </c>
      <c r="B31" s="88" t="s">
        <v>338</v>
      </c>
      <c r="C31" s="68"/>
      <c r="D31" s="70">
        <v>3463625</v>
      </c>
      <c r="E31" s="88" t="s">
        <v>339</v>
      </c>
      <c r="F31" s="70">
        <v>3062613.43</v>
      </c>
      <c r="G31" s="103">
        <f t="shared" si="0"/>
        <v>401011.56999999983</v>
      </c>
    </row>
    <row r="32" spans="1:7" ht="18" customHeight="1">
      <c r="A32" s="83">
        <v>28</v>
      </c>
      <c r="B32" s="88" t="s">
        <v>340</v>
      </c>
      <c r="C32" s="68"/>
      <c r="D32" s="70">
        <v>455788.67</v>
      </c>
      <c r="E32" s="88" t="s">
        <v>339</v>
      </c>
      <c r="F32" s="70">
        <v>163532.45</v>
      </c>
      <c r="G32" s="103">
        <f t="shared" si="0"/>
        <v>292256.22</v>
      </c>
    </row>
    <row r="33" spans="1:7" ht="18" customHeight="1">
      <c r="A33" s="83">
        <v>29</v>
      </c>
      <c r="B33" s="88" t="s">
        <v>374</v>
      </c>
      <c r="C33" s="68"/>
      <c r="D33" s="70">
        <v>200000</v>
      </c>
      <c r="E33" s="88" t="s">
        <v>339</v>
      </c>
      <c r="F33" s="70">
        <v>200000</v>
      </c>
      <c r="G33" s="103">
        <f t="shared" si="0"/>
        <v>0</v>
      </c>
    </row>
    <row r="34" spans="1:7" ht="18" customHeight="1">
      <c r="A34" s="83">
        <v>30</v>
      </c>
      <c r="B34" s="88" t="s">
        <v>378</v>
      </c>
      <c r="C34" s="68"/>
      <c r="D34" s="70">
        <v>93398.9</v>
      </c>
      <c r="E34" s="88" t="s">
        <v>339</v>
      </c>
      <c r="F34" s="70">
        <v>93398.9</v>
      </c>
      <c r="G34" s="103">
        <f t="shared" si="0"/>
        <v>0</v>
      </c>
    </row>
    <row r="35" spans="1:7" ht="18" customHeight="1">
      <c r="A35" s="83">
        <v>31</v>
      </c>
      <c r="B35" s="88" t="s">
        <v>382</v>
      </c>
      <c r="C35" s="68"/>
      <c r="D35" s="70">
        <v>240000</v>
      </c>
      <c r="E35" s="88" t="s">
        <v>339</v>
      </c>
      <c r="F35" s="70">
        <v>150000</v>
      </c>
      <c r="G35" s="103">
        <f t="shared" si="0"/>
        <v>90000</v>
      </c>
    </row>
    <row r="36" spans="1:7" ht="18" customHeight="1">
      <c r="A36" s="83">
        <v>32</v>
      </c>
      <c r="B36" s="77" t="s">
        <v>40</v>
      </c>
      <c r="C36" s="68">
        <v>97952.35</v>
      </c>
      <c r="D36" s="70"/>
      <c r="E36" s="78" t="s">
        <v>41</v>
      </c>
      <c r="F36" s="68">
        <v>15362.36</v>
      </c>
      <c r="G36" s="103">
        <f t="shared" si="0"/>
        <v>82589.99</v>
      </c>
    </row>
    <row r="37" spans="1:7" ht="18" customHeight="1">
      <c r="A37" s="83">
        <v>33</v>
      </c>
      <c r="B37" s="77" t="s">
        <v>28</v>
      </c>
      <c r="C37" s="68">
        <v>83995.4</v>
      </c>
      <c r="D37" s="70"/>
      <c r="E37" s="78" t="s">
        <v>198</v>
      </c>
      <c r="F37" s="68">
        <v>37563.14</v>
      </c>
      <c r="G37" s="103">
        <f t="shared" si="0"/>
        <v>46432.259999999995</v>
      </c>
    </row>
    <row r="38" spans="1:7" ht="18" customHeight="1">
      <c r="A38" s="83">
        <v>34</v>
      </c>
      <c r="B38" s="79" t="s">
        <v>17</v>
      </c>
      <c r="C38" s="68">
        <v>262911.2</v>
      </c>
      <c r="D38" s="86"/>
      <c r="E38" s="78" t="s">
        <v>38</v>
      </c>
      <c r="F38" s="68">
        <v>111455.42</v>
      </c>
      <c r="G38" s="103">
        <f t="shared" si="0"/>
        <v>151455.78000000003</v>
      </c>
    </row>
    <row r="39" spans="1:7" ht="18.75" customHeight="1">
      <c r="A39" s="83">
        <v>35</v>
      </c>
      <c r="B39" s="77" t="s">
        <v>145</v>
      </c>
      <c r="C39" s="68">
        <v>636115.01</v>
      </c>
      <c r="D39" s="70">
        <v>600000</v>
      </c>
      <c r="E39" s="78" t="s">
        <v>38</v>
      </c>
      <c r="F39" s="108">
        <v>932141.82</v>
      </c>
      <c r="G39" s="103">
        <f t="shared" si="0"/>
        <v>303973.19000000006</v>
      </c>
    </row>
    <row r="40" spans="1:7" ht="18.75" customHeight="1">
      <c r="A40" s="83">
        <v>36</v>
      </c>
      <c r="B40" s="77" t="s">
        <v>166</v>
      </c>
      <c r="C40" s="68">
        <v>267232.57</v>
      </c>
      <c r="D40" s="70"/>
      <c r="E40" s="78" t="s">
        <v>38</v>
      </c>
      <c r="F40" s="68">
        <v>219699.63</v>
      </c>
      <c r="G40" s="103">
        <f t="shared" si="0"/>
        <v>47532.94</v>
      </c>
    </row>
    <row r="41" spans="1:7" ht="18.75" customHeight="1">
      <c r="A41" s="83">
        <v>37</v>
      </c>
      <c r="B41" s="88" t="s">
        <v>193</v>
      </c>
      <c r="C41" s="68">
        <v>351713.93</v>
      </c>
      <c r="D41" s="70">
        <v>281952</v>
      </c>
      <c r="E41" s="78" t="s">
        <v>38</v>
      </c>
      <c r="F41" s="68">
        <v>330304.89</v>
      </c>
      <c r="G41" s="103">
        <f t="shared" si="0"/>
        <v>303361.0399999999</v>
      </c>
    </row>
    <row r="42" spans="1:7" ht="18.75" customHeight="1">
      <c r="A42" s="83">
        <v>38</v>
      </c>
      <c r="B42" s="96" t="s">
        <v>299</v>
      </c>
      <c r="C42" s="68">
        <v>255191.79</v>
      </c>
      <c r="D42" s="70"/>
      <c r="E42" s="78" t="s">
        <v>38</v>
      </c>
      <c r="F42" s="68">
        <v>101686.91</v>
      </c>
      <c r="G42" s="103">
        <f t="shared" si="0"/>
        <v>153504.88</v>
      </c>
    </row>
    <row r="43" spans="1:7" ht="18.75" customHeight="1">
      <c r="A43" s="83">
        <v>39</v>
      </c>
      <c r="B43" s="88" t="s">
        <v>329</v>
      </c>
      <c r="C43" s="68"/>
      <c r="D43" s="70">
        <v>1016978.28</v>
      </c>
      <c r="E43" s="78" t="s">
        <v>38</v>
      </c>
      <c r="F43" s="68">
        <v>478301.54</v>
      </c>
      <c r="G43" s="103">
        <f t="shared" si="0"/>
        <v>538676.74</v>
      </c>
    </row>
    <row r="44" spans="1:7" ht="18.75" customHeight="1">
      <c r="A44" s="83">
        <v>40</v>
      </c>
      <c r="B44" s="77" t="s">
        <v>170</v>
      </c>
      <c r="C44" s="68"/>
      <c r="D44" s="70">
        <v>300000</v>
      </c>
      <c r="E44" s="78" t="s">
        <v>38</v>
      </c>
      <c r="F44" s="68"/>
      <c r="G44" s="103">
        <f t="shared" si="0"/>
        <v>300000</v>
      </c>
    </row>
    <row r="45" spans="1:7" ht="18.75" customHeight="1">
      <c r="A45" s="83">
        <v>41</v>
      </c>
      <c r="B45" s="77" t="s">
        <v>145</v>
      </c>
      <c r="C45" s="68">
        <v>565713.5</v>
      </c>
      <c r="D45" s="70"/>
      <c r="E45" s="97" t="s">
        <v>301</v>
      </c>
      <c r="F45" s="70">
        <v>371648.7</v>
      </c>
      <c r="G45" s="103">
        <f t="shared" si="0"/>
        <v>194064.8</v>
      </c>
    </row>
    <row r="46" spans="1:7" ht="18.75" customHeight="1">
      <c r="A46" s="83">
        <v>42</v>
      </c>
      <c r="B46" s="77" t="s">
        <v>380</v>
      </c>
      <c r="C46" s="68"/>
      <c r="D46" s="70">
        <v>253521</v>
      </c>
      <c r="E46" s="97" t="s">
        <v>301</v>
      </c>
      <c r="F46" s="70"/>
      <c r="G46" s="103">
        <f t="shared" si="0"/>
        <v>253521</v>
      </c>
    </row>
    <row r="47" spans="1:7" ht="18.75" customHeight="1">
      <c r="A47" s="83">
        <v>43</v>
      </c>
      <c r="B47" s="79" t="s">
        <v>184</v>
      </c>
      <c r="C47" s="68">
        <v>139340.51</v>
      </c>
      <c r="D47" s="70"/>
      <c r="E47" s="89" t="s">
        <v>279</v>
      </c>
      <c r="F47" s="70">
        <v>114000</v>
      </c>
      <c r="G47" s="103">
        <f t="shared" si="0"/>
        <v>25340.51000000001</v>
      </c>
    </row>
    <row r="48" spans="1:7" ht="18" customHeight="1">
      <c r="A48" s="83">
        <v>44</v>
      </c>
      <c r="B48" s="77" t="s">
        <v>170</v>
      </c>
      <c r="C48" s="68">
        <v>12383.4</v>
      </c>
      <c r="D48" s="70"/>
      <c r="E48" s="78" t="s">
        <v>171</v>
      </c>
      <c r="F48" s="70"/>
      <c r="G48" s="103">
        <f t="shared" si="0"/>
        <v>12383.4</v>
      </c>
    </row>
    <row r="49" spans="1:7" ht="18" customHeight="1">
      <c r="A49" s="83">
        <v>45</v>
      </c>
      <c r="B49" s="77" t="s">
        <v>170</v>
      </c>
      <c r="C49" s="68">
        <v>5904</v>
      </c>
      <c r="D49" s="70"/>
      <c r="E49" s="89" t="s">
        <v>307</v>
      </c>
      <c r="F49" s="70"/>
      <c r="G49" s="103">
        <f t="shared" si="0"/>
        <v>5904</v>
      </c>
    </row>
    <row r="50" spans="1:7" ht="18" customHeight="1">
      <c r="A50" s="83">
        <v>46</v>
      </c>
      <c r="B50" s="88" t="s">
        <v>145</v>
      </c>
      <c r="C50" s="68">
        <v>92606</v>
      </c>
      <c r="D50" s="70"/>
      <c r="E50" s="78" t="s">
        <v>306</v>
      </c>
      <c r="F50" s="70">
        <v>54456</v>
      </c>
      <c r="G50" s="103">
        <f t="shared" si="0"/>
        <v>38150</v>
      </c>
    </row>
    <row r="51" spans="1:7" ht="18" customHeight="1">
      <c r="A51" s="83">
        <v>47</v>
      </c>
      <c r="B51" s="88" t="s">
        <v>186</v>
      </c>
      <c r="C51" s="68">
        <v>-90960.4</v>
      </c>
      <c r="D51" s="70">
        <v>105300</v>
      </c>
      <c r="E51" s="89" t="s">
        <v>307</v>
      </c>
      <c r="F51" s="70"/>
      <c r="G51" s="103">
        <f aca="true" t="shared" si="1" ref="G51:G84">C51+D51-F51</f>
        <v>14339.600000000006</v>
      </c>
    </row>
    <row r="52" spans="1:7" ht="18.75" customHeight="1">
      <c r="A52" s="83">
        <v>48</v>
      </c>
      <c r="B52" s="79" t="s">
        <v>18</v>
      </c>
      <c r="C52" s="68">
        <v>121.86</v>
      </c>
      <c r="D52" s="70"/>
      <c r="E52" s="77" t="s">
        <v>173</v>
      </c>
      <c r="F52" s="70"/>
      <c r="G52" s="103">
        <f t="shared" si="1"/>
        <v>121.86</v>
      </c>
    </row>
    <row r="53" spans="1:7" ht="18" customHeight="1">
      <c r="A53" s="83">
        <v>49</v>
      </c>
      <c r="B53" s="77" t="s">
        <v>7</v>
      </c>
      <c r="C53" s="68">
        <v>98349.78</v>
      </c>
      <c r="D53" s="70"/>
      <c r="E53" s="78" t="s">
        <v>212</v>
      </c>
      <c r="F53" s="68"/>
      <c r="G53" s="103">
        <f t="shared" si="1"/>
        <v>98349.78</v>
      </c>
    </row>
    <row r="54" spans="1:7" ht="18" customHeight="1">
      <c r="A54" s="83">
        <v>50</v>
      </c>
      <c r="B54" s="77" t="s">
        <v>155</v>
      </c>
      <c r="C54" s="70">
        <v>499.88000000000466</v>
      </c>
      <c r="D54" s="70"/>
      <c r="E54" s="78" t="s">
        <v>156</v>
      </c>
      <c r="F54" s="70"/>
      <c r="G54" s="103">
        <f t="shared" si="1"/>
        <v>499.88000000000466</v>
      </c>
    </row>
    <row r="55" spans="1:7" ht="18" customHeight="1">
      <c r="A55" s="83">
        <v>51</v>
      </c>
      <c r="B55" s="77" t="s">
        <v>155</v>
      </c>
      <c r="C55" s="68">
        <v>170083.9</v>
      </c>
      <c r="D55" s="70"/>
      <c r="E55" s="78" t="s">
        <v>160</v>
      </c>
      <c r="F55" s="70"/>
      <c r="G55" s="103">
        <f t="shared" si="1"/>
        <v>170083.9</v>
      </c>
    </row>
    <row r="56" spans="1:7" ht="18" customHeight="1">
      <c r="A56" s="83">
        <v>52</v>
      </c>
      <c r="B56" s="77" t="s">
        <v>27</v>
      </c>
      <c r="C56" s="70">
        <v>4000</v>
      </c>
      <c r="D56" s="70"/>
      <c r="E56" s="78" t="s">
        <v>160</v>
      </c>
      <c r="F56" s="68"/>
      <c r="G56" s="103">
        <f t="shared" si="1"/>
        <v>4000</v>
      </c>
    </row>
    <row r="57" spans="1:7" ht="18" customHeight="1">
      <c r="A57" s="83">
        <v>53</v>
      </c>
      <c r="B57" s="88" t="s">
        <v>37</v>
      </c>
      <c r="C57" s="70">
        <v>105488.84</v>
      </c>
      <c r="D57" s="70"/>
      <c r="E57" s="89" t="s">
        <v>282</v>
      </c>
      <c r="F57" s="68"/>
      <c r="G57" s="103">
        <f t="shared" si="1"/>
        <v>105488.84</v>
      </c>
    </row>
    <row r="58" spans="1:7" ht="18" customHeight="1">
      <c r="A58" s="83">
        <v>54</v>
      </c>
      <c r="B58" s="88" t="s">
        <v>284</v>
      </c>
      <c r="C58" s="70">
        <v>12186</v>
      </c>
      <c r="D58" s="70"/>
      <c r="E58" s="89" t="s">
        <v>283</v>
      </c>
      <c r="F58" s="68"/>
      <c r="G58" s="103">
        <f t="shared" si="1"/>
        <v>12186</v>
      </c>
    </row>
    <row r="59" spans="1:7" ht="18" customHeight="1">
      <c r="A59" s="83">
        <v>55</v>
      </c>
      <c r="B59" s="88" t="s">
        <v>27</v>
      </c>
      <c r="C59" s="70"/>
      <c r="D59" s="70">
        <v>8525</v>
      </c>
      <c r="E59" s="89" t="s">
        <v>359</v>
      </c>
      <c r="F59" s="68">
        <v>7366.48</v>
      </c>
      <c r="G59" s="103">
        <f>C59+D59-F59</f>
        <v>1158.5200000000004</v>
      </c>
    </row>
    <row r="60" spans="1:7" ht="18" customHeight="1">
      <c r="A60" s="83">
        <v>56</v>
      </c>
      <c r="B60" s="77" t="s">
        <v>183</v>
      </c>
      <c r="C60" s="68">
        <v>550905.04</v>
      </c>
      <c r="D60" s="70">
        <v>368529</v>
      </c>
      <c r="E60" s="77" t="s">
        <v>185</v>
      </c>
      <c r="F60" s="70">
        <v>218559.49</v>
      </c>
      <c r="G60" s="103">
        <f>C60+D60-F60</f>
        <v>700874.55</v>
      </c>
    </row>
    <row r="61" spans="1:7" ht="18" customHeight="1">
      <c r="A61" s="83">
        <v>57</v>
      </c>
      <c r="B61" s="77" t="s">
        <v>210</v>
      </c>
      <c r="C61" s="68">
        <v>3000000</v>
      </c>
      <c r="D61" s="70"/>
      <c r="E61" s="77" t="s">
        <v>211</v>
      </c>
      <c r="F61" s="70"/>
      <c r="G61" s="103">
        <f t="shared" si="1"/>
        <v>3000000</v>
      </c>
    </row>
    <row r="62" spans="1:7" ht="18" customHeight="1">
      <c r="A62" s="83"/>
      <c r="B62" s="76" t="s">
        <v>12</v>
      </c>
      <c r="C62" s="71">
        <f>SUM(C5:C61)</f>
        <v>11488421.610000001</v>
      </c>
      <c r="D62" s="71">
        <f>SUM(D5:D61)</f>
        <v>9325629.91</v>
      </c>
      <c r="E62" s="76" t="s">
        <v>12</v>
      </c>
      <c r="F62" s="71">
        <f>SUM(F5:F61)</f>
        <v>10986769.91</v>
      </c>
      <c r="G62" s="104">
        <f t="shared" si="1"/>
        <v>9827281.610000003</v>
      </c>
    </row>
    <row r="63" spans="1:7" ht="18" customHeight="1">
      <c r="A63" s="83">
        <v>58</v>
      </c>
      <c r="B63" s="77" t="s">
        <v>9</v>
      </c>
      <c r="C63" s="68">
        <v>850353.92</v>
      </c>
      <c r="D63" s="69">
        <v>1100000</v>
      </c>
      <c r="E63" s="77" t="s">
        <v>11</v>
      </c>
      <c r="F63" s="69">
        <v>1128534.42</v>
      </c>
      <c r="G63" s="103">
        <f t="shared" si="1"/>
        <v>821819.5</v>
      </c>
    </row>
    <row r="64" spans="1:7" ht="18" customHeight="1">
      <c r="A64" s="83">
        <v>59</v>
      </c>
      <c r="B64" s="77" t="s">
        <v>226</v>
      </c>
      <c r="C64" s="68">
        <v>10702.37</v>
      </c>
      <c r="D64" s="70"/>
      <c r="E64" s="77" t="s">
        <v>11</v>
      </c>
      <c r="F64" s="70"/>
      <c r="G64" s="103">
        <f t="shared" si="1"/>
        <v>10702.37</v>
      </c>
    </row>
    <row r="65" spans="1:7" ht="18" customHeight="1">
      <c r="A65" s="83">
        <v>60</v>
      </c>
      <c r="B65" s="77" t="s">
        <v>227</v>
      </c>
      <c r="C65" s="68">
        <v>4830.55</v>
      </c>
      <c r="D65" s="70"/>
      <c r="E65" s="77" t="s">
        <v>11</v>
      </c>
      <c r="F65" s="70"/>
      <c r="G65" s="103">
        <f t="shared" si="1"/>
        <v>4830.55</v>
      </c>
    </row>
    <row r="66" spans="1:7" ht="18" customHeight="1">
      <c r="A66" s="83">
        <v>61</v>
      </c>
      <c r="B66" s="77" t="s">
        <v>228</v>
      </c>
      <c r="C66" s="68">
        <v>836</v>
      </c>
      <c r="D66" s="70"/>
      <c r="E66" s="77" t="s">
        <v>229</v>
      </c>
      <c r="F66" s="70">
        <v>427</v>
      </c>
      <c r="G66" s="103">
        <f t="shared" si="1"/>
        <v>409</v>
      </c>
    </row>
    <row r="67" spans="1:7" ht="18" customHeight="1">
      <c r="A67" s="83">
        <v>62</v>
      </c>
      <c r="B67" s="77" t="s">
        <v>230</v>
      </c>
      <c r="C67" s="68">
        <v>106798.76</v>
      </c>
      <c r="D67" s="70">
        <v>162894.18</v>
      </c>
      <c r="E67" s="77" t="s">
        <v>229</v>
      </c>
      <c r="F67" s="68">
        <v>12768</v>
      </c>
      <c r="G67" s="103">
        <f t="shared" si="1"/>
        <v>256924.94</v>
      </c>
    </row>
    <row r="68" spans="1:7" ht="18" customHeight="1">
      <c r="A68" s="83">
        <v>63</v>
      </c>
      <c r="B68" s="77" t="s">
        <v>231</v>
      </c>
      <c r="C68" s="68">
        <v>600</v>
      </c>
      <c r="D68" s="70"/>
      <c r="E68" s="77" t="s">
        <v>229</v>
      </c>
      <c r="F68" s="70"/>
      <c r="G68" s="103">
        <f t="shared" si="1"/>
        <v>600</v>
      </c>
    </row>
    <row r="69" spans="1:7" ht="18" customHeight="1">
      <c r="A69" s="83">
        <v>64</v>
      </c>
      <c r="B69" s="77" t="s">
        <v>232</v>
      </c>
      <c r="C69" s="68">
        <v>5499</v>
      </c>
      <c r="D69" s="70"/>
      <c r="E69" s="77" t="s">
        <v>229</v>
      </c>
      <c r="F69" s="70">
        <v>5499</v>
      </c>
      <c r="G69" s="103">
        <f t="shared" si="1"/>
        <v>0</v>
      </c>
    </row>
    <row r="70" spans="1:7" ht="18" customHeight="1">
      <c r="A70" s="83">
        <v>65</v>
      </c>
      <c r="B70" s="77" t="s">
        <v>386</v>
      </c>
      <c r="C70" s="68"/>
      <c r="D70" s="70">
        <v>150000</v>
      </c>
      <c r="E70" s="77" t="s">
        <v>229</v>
      </c>
      <c r="F70" s="70"/>
      <c r="G70" s="103">
        <f t="shared" si="1"/>
        <v>150000</v>
      </c>
    </row>
    <row r="71" spans="1:7" ht="18" customHeight="1">
      <c r="A71" s="83">
        <v>66</v>
      </c>
      <c r="B71" s="77" t="s">
        <v>296</v>
      </c>
      <c r="C71" s="68">
        <v>10000</v>
      </c>
      <c r="D71" s="70"/>
      <c r="E71" s="77" t="s">
        <v>229</v>
      </c>
      <c r="F71" s="70"/>
      <c r="G71" s="103">
        <f t="shared" si="1"/>
        <v>10000</v>
      </c>
    </row>
    <row r="72" spans="1:7" ht="18" customHeight="1">
      <c r="A72" s="83"/>
      <c r="B72" s="76" t="s">
        <v>12</v>
      </c>
      <c r="C72" s="71">
        <f>SUM(C63:C71)</f>
        <v>989620.6000000001</v>
      </c>
      <c r="D72" s="71">
        <f>SUM(D63:D71)</f>
        <v>1412894.18</v>
      </c>
      <c r="E72" s="76" t="s">
        <v>12</v>
      </c>
      <c r="F72" s="71">
        <f>SUM(F63:F71)</f>
        <v>1147228.42</v>
      </c>
      <c r="G72" s="104">
        <f t="shared" si="1"/>
        <v>1255286.3600000003</v>
      </c>
    </row>
    <row r="73" spans="1:7" ht="18" customHeight="1">
      <c r="A73" s="83">
        <v>67</v>
      </c>
      <c r="B73" s="79" t="s">
        <v>233</v>
      </c>
      <c r="C73" s="70">
        <v>14804</v>
      </c>
      <c r="D73" s="70"/>
      <c r="E73" s="77" t="s">
        <v>234</v>
      </c>
      <c r="F73" s="70"/>
      <c r="G73" s="103">
        <f t="shared" si="1"/>
        <v>14804</v>
      </c>
    </row>
    <row r="74" spans="1:7" ht="18" customHeight="1">
      <c r="A74" s="83">
        <v>68</v>
      </c>
      <c r="B74" s="77" t="s">
        <v>235</v>
      </c>
      <c r="C74" s="70">
        <v>4441</v>
      </c>
      <c r="D74" s="69"/>
      <c r="E74" s="77" t="s">
        <v>236</v>
      </c>
      <c r="F74" s="69">
        <v>1500</v>
      </c>
      <c r="G74" s="103">
        <f t="shared" si="1"/>
        <v>2941</v>
      </c>
    </row>
    <row r="75" spans="1:7" ht="18" customHeight="1">
      <c r="A75" s="83">
        <v>69</v>
      </c>
      <c r="B75" s="80" t="s">
        <v>204</v>
      </c>
      <c r="C75" s="68">
        <v>106840.3</v>
      </c>
      <c r="D75" s="69"/>
      <c r="E75" s="77" t="s">
        <v>237</v>
      </c>
      <c r="F75" s="69">
        <v>64000</v>
      </c>
      <c r="G75" s="103">
        <f t="shared" si="1"/>
        <v>42840.3</v>
      </c>
    </row>
    <row r="76" spans="1:7" ht="18" customHeight="1">
      <c r="A76" s="83">
        <v>70</v>
      </c>
      <c r="B76" s="77" t="s">
        <v>272</v>
      </c>
      <c r="C76" s="68">
        <v>10000</v>
      </c>
      <c r="D76" s="69"/>
      <c r="E76" s="77" t="s">
        <v>260</v>
      </c>
      <c r="F76" s="69">
        <v>9000</v>
      </c>
      <c r="G76" s="103">
        <f t="shared" si="1"/>
        <v>1000</v>
      </c>
    </row>
    <row r="77" spans="1:7" ht="18" customHeight="1">
      <c r="A77" s="83">
        <v>71</v>
      </c>
      <c r="B77" s="77" t="s">
        <v>261</v>
      </c>
      <c r="C77" s="68">
        <v>27547.5</v>
      </c>
      <c r="D77" s="70"/>
      <c r="E77" s="77" t="s">
        <v>237</v>
      </c>
      <c r="F77" s="70"/>
      <c r="G77" s="103">
        <f t="shared" si="1"/>
        <v>27547.5</v>
      </c>
    </row>
    <row r="78" spans="1:7" ht="18" customHeight="1">
      <c r="A78" s="83">
        <v>72</v>
      </c>
      <c r="B78" s="77" t="s">
        <v>262</v>
      </c>
      <c r="C78" s="68">
        <v>58913</v>
      </c>
      <c r="D78" s="70">
        <v>22000</v>
      </c>
      <c r="E78" s="77" t="s">
        <v>237</v>
      </c>
      <c r="F78" s="70"/>
      <c r="G78" s="103">
        <f t="shared" si="1"/>
        <v>80913</v>
      </c>
    </row>
    <row r="79" spans="1:7" ht="18" customHeight="1">
      <c r="A79" s="83">
        <v>73</v>
      </c>
      <c r="B79" s="77" t="s">
        <v>263</v>
      </c>
      <c r="C79" s="68">
        <v>36565</v>
      </c>
      <c r="D79" s="70">
        <v>15400</v>
      </c>
      <c r="E79" s="77" t="s">
        <v>237</v>
      </c>
      <c r="F79" s="70"/>
      <c r="G79" s="103">
        <f t="shared" si="1"/>
        <v>51965</v>
      </c>
    </row>
    <row r="80" spans="1:7" ht="18" customHeight="1">
      <c r="A80" s="83">
        <v>74</v>
      </c>
      <c r="B80" s="77" t="s">
        <v>13</v>
      </c>
      <c r="C80" s="68">
        <v>12097.6</v>
      </c>
      <c r="D80" s="70"/>
      <c r="E80" s="77" t="s">
        <v>238</v>
      </c>
      <c r="F80" s="70">
        <v>10000</v>
      </c>
      <c r="G80" s="103">
        <f t="shared" si="1"/>
        <v>2097.6000000000004</v>
      </c>
    </row>
    <row r="81" spans="1:7" ht="18" customHeight="1">
      <c r="A81" s="83">
        <v>75</v>
      </c>
      <c r="B81" s="79" t="s">
        <v>239</v>
      </c>
      <c r="C81" s="68">
        <v>34729.15</v>
      </c>
      <c r="D81" s="70">
        <v>9313.1</v>
      </c>
      <c r="E81" s="77" t="s">
        <v>238</v>
      </c>
      <c r="F81" s="70">
        <v>7715.18</v>
      </c>
      <c r="G81" s="103">
        <f t="shared" si="1"/>
        <v>36327.07</v>
      </c>
    </row>
    <row r="82" spans="1:7" ht="17.25" customHeight="1">
      <c r="A82" s="83">
        <v>76</v>
      </c>
      <c r="B82" s="79" t="s">
        <v>240</v>
      </c>
      <c r="C82" s="68">
        <v>19056</v>
      </c>
      <c r="D82" s="70"/>
      <c r="E82" s="77" t="s">
        <v>238</v>
      </c>
      <c r="F82" s="70">
        <v>15500</v>
      </c>
      <c r="G82" s="103">
        <f t="shared" si="1"/>
        <v>3556</v>
      </c>
    </row>
    <row r="83" spans="1:7" ht="18" customHeight="1">
      <c r="A83" s="83">
        <v>77</v>
      </c>
      <c r="B83" s="68" t="s">
        <v>239</v>
      </c>
      <c r="C83" s="68">
        <v>5300</v>
      </c>
      <c r="D83" s="68"/>
      <c r="E83" s="68" t="s">
        <v>241</v>
      </c>
      <c r="F83" s="68"/>
      <c r="G83" s="103">
        <f t="shared" si="1"/>
        <v>5300</v>
      </c>
    </row>
    <row r="84" spans="1:7" ht="18" customHeight="1">
      <c r="A84" s="83"/>
      <c r="B84" s="76" t="s">
        <v>12</v>
      </c>
      <c r="C84" s="71">
        <f>SUM(C73:C83)</f>
        <v>330293.55</v>
      </c>
      <c r="D84" s="71">
        <f>SUM(D73:D83)</f>
        <v>46713.1</v>
      </c>
      <c r="E84" s="76" t="s">
        <v>12</v>
      </c>
      <c r="F84" s="71">
        <f>SUM(F73:F83)</f>
        <v>107715.18</v>
      </c>
      <c r="G84" s="104">
        <f t="shared" si="1"/>
        <v>269291.47</v>
      </c>
    </row>
    <row r="85" spans="1:7" ht="18" customHeight="1">
      <c r="A85" s="83">
        <v>78</v>
      </c>
      <c r="B85" s="77" t="s">
        <v>8</v>
      </c>
      <c r="C85" s="68">
        <v>17037.08</v>
      </c>
      <c r="D85" s="70"/>
      <c r="E85" s="77" t="s">
        <v>242</v>
      </c>
      <c r="F85" s="70">
        <v>17037.08</v>
      </c>
      <c r="G85" s="103">
        <f aca="true" t="shared" si="2" ref="G85:G111">C85+D85-F85</f>
        <v>0</v>
      </c>
    </row>
    <row r="86" spans="1:7" ht="18" customHeight="1">
      <c r="A86" s="83">
        <v>79</v>
      </c>
      <c r="B86" s="77" t="s">
        <v>8</v>
      </c>
      <c r="C86" s="68">
        <v>207640.18</v>
      </c>
      <c r="D86" s="70"/>
      <c r="E86" s="77" t="s">
        <v>224</v>
      </c>
      <c r="F86" s="68">
        <v>207640.18</v>
      </c>
      <c r="G86" s="103">
        <f t="shared" si="2"/>
        <v>0</v>
      </c>
    </row>
    <row r="87" spans="1:7" ht="18" customHeight="1">
      <c r="A87" s="83">
        <v>80</v>
      </c>
      <c r="B87" s="77" t="s">
        <v>8</v>
      </c>
      <c r="C87" s="68"/>
      <c r="D87" s="70">
        <v>1078400</v>
      </c>
      <c r="E87" s="77" t="s">
        <v>330</v>
      </c>
      <c r="F87" s="68">
        <v>1078400</v>
      </c>
      <c r="G87" s="103">
        <f t="shared" si="2"/>
        <v>0</v>
      </c>
    </row>
    <row r="88" spans="1:7" ht="18" customHeight="1">
      <c r="A88" s="83">
        <v>81</v>
      </c>
      <c r="B88" s="77" t="s">
        <v>243</v>
      </c>
      <c r="C88" s="68">
        <v>8771.78</v>
      </c>
      <c r="D88" s="70"/>
      <c r="E88" s="77" t="s">
        <v>190</v>
      </c>
      <c r="F88" s="70">
        <v>8771.78</v>
      </c>
      <c r="G88" s="103">
        <f t="shared" si="2"/>
        <v>0</v>
      </c>
    </row>
    <row r="89" spans="1:7" ht="19.5" customHeight="1">
      <c r="A89" s="83">
        <v>82</v>
      </c>
      <c r="B89" s="77" t="s">
        <v>243</v>
      </c>
      <c r="C89" s="68">
        <v>18311.08</v>
      </c>
      <c r="D89" s="70">
        <v>66113</v>
      </c>
      <c r="E89" s="77" t="s">
        <v>298</v>
      </c>
      <c r="F89" s="70">
        <v>84424.08</v>
      </c>
      <c r="G89" s="103">
        <f t="shared" si="2"/>
        <v>0</v>
      </c>
    </row>
    <row r="90" spans="1:7" ht="19.5" customHeight="1">
      <c r="A90" s="83">
        <v>83</v>
      </c>
      <c r="B90" s="77" t="s">
        <v>244</v>
      </c>
      <c r="C90" s="68">
        <v>2443.95</v>
      </c>
      <c r="D90" s="70"/>
      <c r="E90" s="77" t="s">
        <v>245</v>
      </c>
      <c r="F90" s="68">
        <v>2443.95</v>
      </c>
      <c r="G90" s="103">
        <f t="shared" si="2"/>
        <v>0</v>
      </c>
    </row>
    <row r="91" spans="1:7" ht="19.5" customHeight="1">
      <c r="A91" s="83">
        <v>84</v>
      </c>
      <c r="B91" s="77" t="s">
        <v>246</v>
      </c>
      <c r="C91" s="68">
        <v>24139.26</v>
      </c>
      <c r="D91" s="70"/>
      <c r="E91" s="77" t="s">
        <v>247</v>
      </c>
      <c r="F91" s="70">
        <v>24139.26</v>
      </c>
      <c r="G91" s="103">
        <f t="shared" si="2"/>
        <v>0</v>
      </c>
    </row>
    <row r="92" spans="1:7" ht="19.5" customHeight="1">
      <c r="A92" s="83">
        <v>85</v>
      </c>
      <c r="B92" s="88" t="s">
        <v>243</v>
      </c>
      <c r="C92" s="68">
        <v>84762</v>
      </c>
      <c r="D92" s="70"/>
      <c r="E92" s="77" t="s">
        <v>322</v>
      </c>
      <c r="F92" s="70">
        <v>84762</v>
      </c>
      <c r="G92" s="103">
        <f t="shared" si="2"/>
        <v>0</v>
      </c>
    </row>
    <row r="93" spans="1:7" ht="19.5" customHeight="1">
      <c r="A93" s="83">
        <v>86</v>
      </c>
      <c r="B93" s="77" t="s">
        <v>243</v>
      </c>
      <c r="C93" s="68">
        <v>3600</v>
      </c>
      <c r="D93" s="70"/>
      <c r="E93" s="77" t="s">
        <v>248</v>
      </c>
      <c r="F93" s="70">
        <v>3600</v>
      </c>
      <c r="G93" s="103">
        <f t="shared" si="2"/>
        <v>0</v>
      </c>
    </row>
    <row r="94" spans="1:7" ht="19.5" customHeight="1">
      <c r="A94" s="83">
        <v>87</v>
      </c>
      <c r="B94" s="77" t="s">
        <v>239</v>
      </c>
      <c r="C94" s="68">
        <v>13098</v>
      </c>
      <c r="D94" s="70"/>
      <c r="E94" s="77" t="s">
        <v>249</v>
      </c>
      <c r="F94" s="70"/>
      <c r="G94" s="103">
        <f t="shared" si="2"/>
        <v>13098</v>
      </c>
    </row>
    <row r="95" spans="1:7" ht="18" customHeight="1">
      <c r="A95" s="83">
        <v>88</v>
      </c>
      <c r="B95" s="77" t="s">
        <v>250</v>
      </c>
      <c r="C95" s="68">
        <v>46589.08</v>
      </c>
      <c r="D95" s="70"/>
      <c r="E95" s="77" t="s">
        <v>251</v>
      </c>
      <c r="F95" s="70"/>
      <c r="G95" s="103">
        <f t="shared" si="2"/>
        <v>46589.08</v>
      </c>
    </row>
    <row r="96" spans="1:7" ht="18" customHeight="1">
      <c r="A96" s="83">
        <v>89</v>
      </c>
      <c r="B96" s="79" t="s">
        <v>252</v>
      </c>
      <c r="C96" s="68">
        <v>27870.6</v>
      </c>
      <c r="D96" s="70"/>
      <c r="E96" s="77" t="s">
        <v>253</v>
      </c>
      <c r="F96" s="70"/>
      <c r="G96" s="103">
        <f t="shared" si="2"/>
        <v>27870.6</v>
      </c>
    </row>
    <row r="97" spans="1:7" ht="18" customHeight="1">
      <c r="A97" s="83">
        <v>90</v>
      </c>
      <c r="B97" s="79" t="s">
        <v>14</v>
      </c>
      <c r="C97" s="70">
        <v>925.4</v>
      </c>
      <c r="D97" s="70"/>
      <c r="E97" s="77" t="s">
        <v>15</v>
      </c>
      <c r="F97" s="70"/>
      <c r="G97" s="103">
        <f t="shared" si="2"/>
        <v>925.4</v>
      </c>
    </row>
    <row r="98" spans="1:7" ht="18" customHeight="1">
      <c r="A98" s="83">
        <v>91</v>
      </c>
      <c r="B98" s="77" t="s">
        <v>10</v>
      </c>
      <c r="C98" s="70">
        <v>5651</v>
      </c>
      <c r="D98" s="70"/>
      <c r="E98" s="77" t="s">
        <v>254</v>
      </c>
      <c r="F98" s="70"/>
      <c r="G98" s="103">
        <f t="shared" si="2"/>
        <v>5651</v>
      </c>
    </row>
    <row r="99" spans="1:7" ht="18" customHeight="1">
      <c r="A99" s="83">
        <v>92</v>
      </c>
      <c r="B99" s="77" t="s">
        <v>255</v>
      </c>
      <c r="C99" s="68">
        <v>13520.32</v>
      </c>
      <c r="D99" s="70"/>
      <c r="E99" s="77" t="s">
        <v>256</v>
      </c>
      <c r="F99" s="70"/>
      <c r="G99" s="103">
        <f t="shared" si="2"/>
        <v>13520.32</v>
      </c>
    </row>
    <row r="100" spans="1:7" ht="18" customHeight="1">
      <c r="A100" s="83">
        <v>93</v>
      </c>
      <c r="B100" s="77" t="s">
        <v>257</v>
      </c>
      <c r="C100" s="68">
        <v>6000</v>
      </c>
      <c r="D100" s="70"/>
      <c r="E100" s="77" t="s">
        <v>256</v>
      </c>
      <c r="F100" s="70"/>
      <c r="G100" s="103">
        <f t="shared" si="2"/>
        <v>6000</v>
      </c>
    </row>
    <row r="101" spans="1:7" ht="18" customHeight="1">
      <c r="A101" s="83">
        <v>94</v>
      </c>
      <c r="B101" s="77" t="s">
        <v>258</v>
      </c>
      <c r="C101" s="68">
        <v>12000</v>
      </c>
      <c r="D101" s="70"/>
      <c r="E101" s="77" t="s">
        <v>259</v>
      </c>
      <c r="F101" s="70"/>
      <c r="G101" s="103">
        <f t="shared" si="2"/>
        <v>12000</v>
      </c>
    </row>
    <row r="102" spans="1:7" ht="18" customHeight="1">
      <c r="A102" s="83">
        <v>95</v>
      </c>
      <c r="B102" s="77" t="s">
        <v>264</v>
      </c>
      <c r="C102" s="68">
        <v>207.29</v>
      </c>
      <c r="D102" s="70"/>
      <c r="E102" s="77" t="s">
        <v>265</v>
      </c>
      <c r="F102" s="68"/>
      <c r="G102" s="103">
        <f t="shared" si="2"/>
        <v>207.29</v>
      </c>
    </row>
    <row r="103" spans="1:7" ht="18" customHeight="1">
      <c r="A103" s="83">
        <v>96</v>
      </c>
      <c r="B103" s="77" t="s">
        <v>186</v>
      </c>
      <c r="C103" s="68">
        <v>609</v>
      </c>
      <c r="D103" s="70"/>
      <c r="E103" s="88" t="s">
        <v>308</v>
      </c>
      <c r="F103" s="68">
        <v>609</v>
      </c>
      <c r="G103" s="103">
        <f t="shared" si="2"/>
        <v>0</v>
      </c>
    </row>
    <row r="104" spans="1:7" ht="18" customHeight="1">
      <c r="A104" s="83">
        <v>97</v>
      </c>
      <c r="B104" s="88" t="s">
        <v>318</v>
      </c>
      <c r="C104" s="68"/>
      <c r="D104" s="70">
        <v>100000</v>
      </c>
      <c r="E104" s="88" t="s">
        <v>317</v>
      </c>
      <c r="F104" s="68">
        <v>147910.71</v>
      </c>
      <c r="G104" s="103">
        <f t="shared" si="2"/>
        <v>-47910.70999999999</v>
      </c>
    </row>
    <row r="105" spans="1:7" ht="18" customHeight="1">
      <c r="A105" s="83">
        <v>98</v>
      </c>
      <c r="B105" s="88" t="s">
        <v>243</v>
      </c>
      <c r="C105" s="68">
        <v>98775.89</v>
      </c>
      <c r="D105" s="70">
        <v>72346</v>
      </c>
      <c r="E105" s="88" t="s">
        <v>304</v>
      </c>
      <c r="F105" s="70">
        <v>78747.21</v>
      </c>
      <c r="G105" s="103">
        <f t="shared" si="2"/>
        <v>92374.68000000001</v>
      </c>
    </row>
    <row r="106" spans="1:7" ht="18" customHeight="1">
      <c r="A106" s="83">
        <v>99</v>
      </c>
      <c r="B106" s="88" t="s">
        <v>347</v>
      </c>
      <c r="C106" s="68"/>
      <c r="D106" s="70">
        <v>251994.36</v>
      </c>
      <c r="E106" s="88" t="s">
        <v>346</v>
      </c>
      <c r="F106" s="70">
        <v>181994.36</v>
      </c>
      <c r="G106" s="103">
        <f t="shared" si="2"/>
        <v>70000</v>
      </c>
    </row>
    <row r="107" spans="1:7" ht="18" customHeight="1">
      <c r="A107" s="83">
        <v>100</v>
      </c>
      <c r="B107" s="88" t="s">
        <v>384</v>
      </c>
      <c r="C107" s="68"/>
      <c r="D107" s="70">
        <v>123200</v>
      </c>
      <c r="E107" s="88" t="s">
        <v>385</v>
      </c>
      <c r="F107" s="70"/>
      <c r="G107" s="103">
        <f t="shared" si="2"/>
        <v>123200</v>
      </c>
    </row>
    <row r="108" spans="1:7" ht="18" customHeight="1">
      <c r="A108" s="83">
        <v>101</v>
      </c>
      <c r="B108" s="88" t="s">
        <v>376</v>
      </c>
      <c r="C108" s="68"/>
      <c r="D108" s="70">
        <v>1000000</v>
      </c>
      <c r="E108" s="89" t="s">
        <v>375</v>
      </c>
      <c r="F108" s="70">
        <v>1000000</v>
      </c>
      <c r="G108" s="103">
        <f>C108+D108-F108</f>
        <v>0</v>
      </c>
    </row>
    <row r="109" spans="1:7" ht="18" customHeight="1">
      <c r="A109" s="83">
        <v>102</v>
      </c>
      <c r="B109" s="88" t="s">
        <v>170</v>
      </c>
      <c r="C109" s="68"/>
      <c r="D109" s="70">
        <v>121334.83</v>
      </c>
      <c r="E109" s="88" t="s">
        <v>326</v>
      </c>
      <c r="F109" s="70">
        <v>121334.83</v>
      </c>
      <c r="G109" s="103">
        <f t="shared" si="2"/>
        <v>0</v>
      </c>
    </row>
    <row r="110" spans="1:7" ht="18" customHeight="1">
      <c r="A110" s="83"/>
      <c r="B110" s="76" t="s">
        <v>12</v>
      </c>
      <c r="C110" s="71">
        <f>SUM(C85:C105)</f>
        <v>591951.91</v>
      </c>
      <c r="D110" s="71">
        <f>SUM(D85:D109)</f>
        <v>2813388.19</v>
      </c>
      <c r="E110" s="76" t="s">
        <v>12</v>
      </c>
      <c r="F110" s="71">
        <f>SUM(F85:F109)</f>
        <v>3041814.44</v>
      </c>
      <c r="G110" s="104">
        <f t="shared" si="2"/>
        <v>363525.66000000015</v>
      </c>
    </row>
    <row r="111" spans="1:7" ht="15.75" customHeight="1">
      <c r="A111" s="83"/>
      <c r="B111" s="76" t="s">
        <v>16</v>
      </c>
      <c r="C111" s="71">
        <f>C62+C72+C84+C110</f>
        <v>13400287.670000002</v>
      </c>
      <c r="D111" s="71">
        <f>D62+D72+D84+D110</f>
        <v>13598625.379999999</v>
      </c>
      <c r="E111" s="76" t="s">
        <v>16</v>
      </c>
      <c r="F111" s="71">
        <f>F62+F72+F84+F110</f>
        <v>15283527.95</v>
      </c>
      <c r="G111" s="104">
        <f t="shared" si="2"/>
        <v>11715385.100000001</v>
      </c>
    </row>
    <row r="112" spans="1:7" ht="11.25">
      <c r="A112" s="72"/>
      <c r="B112" s="72" t="s">
        <v>266</v>
      </c>
      <c r="G112" s="105" t="s">
        <v>267</v>
      </c>
    </row>
    <row r="113" spans="1:7" ht="11.25">
      <c r="A113" s="99"/>
      <c r="G113" s="105"/>
    </row>
    <row r="114" spans="1:7" ht="11.25">
      <c r="A114" s="72"/>
      <c r="B114" s="81"/>
      <c r="C114" s="81"/>
      <c r="D114" s="81"/>
      <c r="E114" s="81"/>
      <c r="F114" s="81"/>
      <c r="G114" s="105"/>
    </row>
    <row r="115" spans="1:2" ht="25.5" customHeight="1">
      <c r="A115" s="72"/>
      <c r="B115" s="117"/>
    </row>
    <row r="116" spans="1:7" s="99" customFormat="1" ht="18.75" customHeight="1">
      <c r="A116" s="118"/>
      <c r="B116" s="118"/>
      <c r="C116" s="118"/>
      <c r="D116" s="119" t="s">
        <v>362</v>
      </c>
      <c r="E116" s="118"/>
      <c r="F116" s="119"/>
      <c r="G116" s="118"/>
    </row>
    <row r="117" spans="1:7" ht="27" customHeight="1">
      <c r="A117" s="118"/>
      <c r="B117" s="118"/>
      <c r="C117" s="118"/>
      <c r="D117" s="119"/>
      <c r="E117" s="119"/>
      <c r="F117" s="118"/>
      <c r="G117" s="120"/>
    </row>
    <row r="118" spans="1:7" ht="18.75" customHeight="1">
      <c r="A118" s="121" t="s">
        <v>363</v>
      </c>
      <c r="B118" s="122" t="s">
        <v>364</v>
      </c>
      <c r="C118" s="122" t="s">
        <v>365</v>
      </c>
      <c r="D118" s="122" t="s">
        <v>366</v>
      </c>
      <c r="E118" s="122" t="s">
        <v>367</v>
      </c>
      <c r="F118" s="122" t="s">
        <v>368</v>
      </c>
      <c r="G118" s="122" t="s">
        <v>369</v>
      </c>
    </row>
    <row r="119" spans="1:7" ht="18.75" customHeight="1">
      <c r="A119" s="123">
        <v>1</v>
      </c>
      <c r="B119" s="123" t="s">
        <v>371</v>
      </c>
      <c r="C119" s="123" t="s">
        <v>372</v>
      </c>
      <c r="D119" s="123" t="s">
        <v>373</v>
      </c>
      <c r="E119" s="123">
        <v>20</v>
      </c>
      <c r="F119" s="124">
        <v>12000</v>
      </c>
      <c r="G119" s="125"/>
    </row>
    <row r="120" spans="1:7" ht="18.75" customHeight="1">
      <c r="A120" s="126"/>
      <c r="B120" s="122" t="s">
        <v>370</v>
      </c>
      <c r="C120" s="121"/>
      <c r="D120" s="121"/>
      <c r="E120" s="121"/>
      <c r="F120" s="127">
        <f>SUM(F119:F119)</f>
        <v>12000</v>
      </c>
      <c r="G120" s="127"/>
    </row>
    <row r="121" spans="1:7" ht="18.75" customHeight="1">
      <c r="A121" s="118"/>
      <c r="B121" s="118"/>
      <c r="C121" s="118"/>
      <c r="D121" s="118"/>
      <c r="E121" s="118"/>
      <c r="F121" s="118"/>
      <c r="G121" s="120"/>
    </row>
    <row r="122" spans="1:7" ht="18.75" customHeight="1">
      <c r="A122" s="118"/>
      <c r="B122" s="118"/>
      <c r="C122" s="118"/>
      <c r="D122" s="118"/>
      <c r="E122" s="118"/>
      <c r="F122" s="118"/>
      <c r="G122" s="120"/>
    </row>
    <row r="123" ht="18.75" customHeight="1">
      <c r="A123" s="72"/>
    </row>
    <row r="124" ht="11.25">
      <c r="A124" s="72"/>
    </row>
    <row r="128" ht="11.25">
      <c r="G128" s="107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1">
      <selection activeCell="B12" sqref="B12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45" t="s">
        <v>29</v>
      </c>
      <c r="B1" s="145"/>
      <c r="C1" s="145"/>
      <c r="D1" s="145"/>
      <c r="E1" s="145"/>
      <c r="F1" s="145"/>
    </row>
    <row r="2" spans="1:6" s="3" customFormat="1" ht="24.75" customHeight="1">
      <c r="A2" s="146" t="s">
        <v>45</v>
      </c>
      <c r="B2" s="147"/>
      <c r="C2" s="147"/>
      <c r="D2" s="147"/>
      <c r="E2" s="147"/>
      <c r="F2" s="147"/>
    </row>
    <row r="3" spans="1:6" ht="16.5" customHeight="1">
      <c r="A3" s="148" t="s">
        <v>387</v>
      </c>
      <c r="B3" s="148"/>
      <c r="C3" s="148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49" t="s">
        <v>4</v>
      </c>
      <c r="F4" s="150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34"/>
      <c r="F5" s="135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34"/>
      <c r="F6" s="135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34"/>
      <c r="F7" s="135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34"/>
      <c r="F9" s="135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34"/>
      <c r="F10" s="135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3" customFormat="1" ht="18" customHeight="1">
      <c r="A18" s="23">
        <v>14</v>
      </c>
      <c r="B18" s="12" t="s">
        <v>344</v>
      </c>
      <c r="C18" s="15"/>
      <c r="D18" s="16">
        <v>10000</v>
      </c>
      <c r="E18" s="66"/>
      <c r="F18" s="67"/>
    </row>
    <row r="19" spans="1:6" s="4" customFormat="1" ht="19.5" customHeight="1">
      <c r="A19" s="23"/>
      <c r="B19" s="40" t="s">
        <v>44</v>
      </c>
      <c r="C19" s="41">
        <f>SUM(C5:C14)</f>
        <v>103310.65</v>
      </c>
      <c r="D19" s="42">
        <f>SUM(D5:D18)</f>
        <v>11200</v>
      </c>
      <c r="E19" s="140" t="s">
        <v>36</v>
      </c>
      <c r="F19" s="141"/>
    </row>
    <row r="20" spans="1:6" s="43" customFormat="1" ht="18" customHeight="1">
      <c r="A20" s="23">
        <v>15</v>
      </c>
      <c r="B20" s="39" t="s">
        <v>93</v>
      </c>
      <c r="C20" s="14">
        <v>22500</v>
      </c>
      <c r="D20" s="13"/>
      <c r="E20" s="140"/>
      <c r="F20" s="141"/>
    </row>
    <row r="21" spans="1:6" s="4" customFormat="1" ht="18" customHeight="1">
      <c r="A21" s="23"/>
      <c r="B21" s="40" t="s">
        <v>44</v>
      </c>
      <c r="C21" s="41">
        <f>C20</f>
        <v>22500</v>
      </c>
      <c r="D21" s="42">
        <f>D20</f>
        <v>0</v>
      </c>
      <c r="E21" s="140" t="s">
        <v>30</v>
      </c>
      <c r="F21" s="141"/>
    </row>
    <row r="22" spans="1:6" s="115" customFormat="1" ht="18" customHeight="1">
      <c r="A22" s="23">
        <v>16</v>
      </c>
      <c r="B22" s="110" t="s">
        <v>158</v>
      </c>
      <c r="C22" s="111"/>
      <c r="D22" s="112">
        <v>100243</v>
      </c>
      <c r="E22" s="113"/>
      <c r="F22" s="114"/>
    </row>
    <row r="23" spans="1:6" s="4" customFormat="1" ht="18" customHeight="1">
      <c r="A23" s="23"/>
      <c r="B23" s="44" t="s">
        <v>44</v>
      </c>
      <c r="C23" s="41"/>
      <c r="D23" s="42">
        <f>D22</f>
        <v>100243</v>
      </c>
      <c r="E23" s="109" t="s">
        <v>42</v>
      </c>
      <c r="F23" s="91"/>
    </row>
    <row r="24" spans="1:6" s="4" customFormat="1" ht="18" customHeight="1">
      <c r="A24" s="23">
        <v>17</v>
      </c>
      <c r="B24" s="39" t="s">
        <v>76</v>
      </c>
      <c r="C24" s="13">
        <v>1000</v>
      </c>
      <c r="D24" s="13"/>
      <c r="E24" s="140"/>
      <c r="F24" s="141"/>
    </row>
    <row r="25" spans="1:6" s="43" customFormat="1" ht="17.25" customHeight="1">
      <c r="A25" s="23">
        <v>18</v>
      </c>
      <c r="B25" s="12" t="s">
        <v>120</v>
      </c>
      <c r="C25" s="13">
        <v>3000</v>
      </c>
      <c r="D25" s="13"/>
      <c r="E25" s="140"/>
      <c r="F25" s="141"/>
    </row>
    <row r="26" spans="1:6" s="43" customFormat="1" ht="17.25" customHeight="1">
      <c r="A26" s="23"/>
      <c r="B26" s="40" t="s">
        <v>44</v>
      </c>
      <c r="C26" s="41">
        <f>SUM(C24:C25)</f>
        <v>4000</v>
      </c>
      <c r="D26" s="42">
        <f>SUM(D24:D25)</f>
        <v>0</v>
      </c>
      <c r="E26" s="140" t="s">
        <v>160</v>
      </c>
      <c r="F26" s="141"/>
    </row>
    <row r="27" spans="1:6" s="43" customFormat="1" ht="17.25" customHeight="1">
      <c r="A27" s="23">
        <v>19</v>
      </c>
      <c r="B27" s="92" t="s">
        <v>285</v>
      </c>
      <c r="C27" s="100">
        <v>1230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286</v>
      </c>
      <c r="C28" s="100">
        <v>1000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287</v>
      </c>
      <c r="C29" s="100">
        <v>1200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288</v>
      </c>
      <c r="C30" s="100">
        <v>600</v>
      </c>
      <c r="D30" s="93"/>
      <c r="E30" s="90"/>
      <c r="F30" s="91"/>
    </row>
    <row r="31" spans="1:6" s="43" customFormat="1" ht="17.25" customHeight="1">
      <c r="A31" s="23">
        <v>23</v>
      </c>
      <c r="B31" s="92" t="s">
        <v>289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290</v>
      </c>
      <c r="C32" s="100">
        <v>1200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291</v>
      </c>
      <c r="C33" s="100">
        <v>1000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292</v>
      </c>
      <c r="C34" s="100">
        <v>4000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293</v>
      </c>
      <c r="C35" s="100">
        <v>1200</v>
      </c>
      <c r="D35" s="93"/>
      <c r="E35" s="90"/>
      <c r="F35" s="91"/>
    </row>
    <row r="36" spans="1:6" s="43" customFormat="1" ht="18" customHeight="1">
      <c r="A36" s="23">
        <v>28</v>
      </c>
      <c r="B36" s="92" t="s">
        <v>294</v>
      </c>
      <c r="C36" s="100">
        <v>1200</v>
      </c>
      <c r="D36" s="93"/>
      <c r="E36" s="90"/>
      <c r="F36" s="91"/>
    </row>
    <row r="37" spans="1:6" s="43" customFormat="1" ht="18" customHeight="1">
      <c r="A37" s="23">
        <v>29</v>
      </c>
      <c r="B37" s="92" t="s">
        <v>351</v>
      </c>
      <c r="C37" s="100"/>
      <c r="D37" s="93">
        <v>525</v>
      </c>
      <c r="E37" s="90"/>
      <c r="F37" s="91"/>
    </row>
    <row r="38" spans="1:6" s="43" customFormat="1" ht="18" customHeight="1">
      <c r="A38" s="23">
        <v>30</v>
      </c>
      <c r="B38" s="92" t="s">
        <v>352</v>
      </c>
      <c r="C38" s="100"/>
      <c r="D38" s="93">
        <v>1000</v>
      </c>
      <c r="E38" s="90"/>
      <c r="F38" s="91"/>
    </row>
    <row r="39" spans="1:6" s="43" customFormat="1" ht="18" customHeight="1">
      <c r="A39" s="23">
        <v>31</v>
      </c>
      <c r="B39" s="12" t="s">
        <v>294</v>
      </c>
      <c r="C39" s="100"/>
      <c r="D39" s="93">
        <v>1000</v>
      </c>
      <c r="E39" s="90"/>
      <c r="F39" s="91"/>
    </row>
    <row r="40" spans="1:6" s="43" customFormat="1" ht="18" customHeight="1">
      <c r="A40" s="23">
        <v>32</v>
      </c>
      <c r="B40" s="92" t="s">
        <v>353</v>
      </c>
      <c r="C40" s="100"/>
      <c r="D40" s="93">
        <v>1000</v>
      </c>
      <c r="E40" s="90"/>
      <c r="F40" s="91"/>
    </row>
    <row r="41" spans="1:6" s="43" customFormat="1" ht="18" customHeight="1">
      <c r="A41" s="23">
        <v>33</v>
      </c>
      <c r="B41" s="92" t="s">
        <v>354</v>
      </c>
      <c r="C41" s="100"/>
      <c r="D41" s="93">
        <v>1000</v>
      </c>
      <c r="E41" s="90"/>
      <c r="F41" s="91"/>
    </row>
    <row r="42" spans="1:6" s="43" customFormat="1" ht="18" customHeight="1">
      <c r="A42" s="23">
        <v>34</v>
      </c>
      <c r="B42" s="92" t="s">
        <v>355</v>
      </c>
      <c r="C42" s="100"/>
      <c r="D42" s="93">
        <v>1000</v>
      </c>
      <c r="E42" s="90"/>
      <c r="F42" s="91"/>
    </row>
    <row r="43" spans="1:6" s="43" customFormat="1" ht="18" customHeight="1">
      <c r="A43" s="23">
        <v>35</v>
      </c>
      <c r="B43" s="92" t="s">
        <v>356</v>
      </c>
      <c r="C43" s="100"/>
      <c r="D43" s="93">
        <v>1000</v>
      </c>
      <c r="E43" s="90"/>
      <c r="F43" s="91"/>
    </row>
    <row r="44" spans="1:6" s="43" customFormat="1" ht="18" customHeight="1">
      <c r="A44" s="23">
        <v>36</v>
      </c>
      <c r="B44" s="92" t="s">
        <v>357</v>
      </c>
      <c r="C44" s="100"/>
      <c r="D44" s="93">
        <v>1000</v>
      </c>
      <c r="E44" s="90"/>
      <c r="F44" s="91"/>
    </row>
    <row r="45" spans="1:6" s="43" customFormat="1" ht="18" customHeight="1">
      <c r="A45" s="23">
        <v>37</v>
      </c>
      <c r="B45" s="92" t="s">
        <v>358</v>
      </c>
      <c r="C45" s="100"/>
      <c r="D45" s="93">
        <v>1000</v>
      </c>
      <c r="E45" s="90"/>
      <c r="F45" s="91"/>
    </row>
    <row r="46" spans="1:6" s="4" customFormat="1" ht="18" customHeight="1">
      <c r="A46" s="23"/>
      <c r="B46" s="94" t="s">
        <v>44</v>
      </c>
      <c r="C46" s="42">
        <f>SUM(C27:C36)</f>
        <v>13830</v>
      </c>
      <c r="D46" s="42">
        <f>SUM(D27:D45)</f>
        <v>8525</v>
      </c>
      <c r="E46" s="144" t="s">
        <v>295</v>
      </c>
      <c r="F46" s="141"/>
    </row>
    <row r="47" spans="1:6" s="4" customFormat="1" ht="18" customHeight="1">
      <c r="A47" s="23">
        <v>38</v>
      </c>
      <c r="B47" s="12" t="s">
        <v>146</v>
      </c>
      <c r="C47" s="16">
        <v>200</v>
      </c>
      <c r="D47" s="16"/>
      <c r="E47" s="142"/>
      <c r="F47" s="142"/>
    </row>
    <row r="48" spans="1:6" s="43" customFormat="1" ht="18" customHeight="1">
      <c r="A48" s="23">
        <v>39</v>
      </c>
      <c r="B48" s="12" t="s">
        <v>182</v>
      </c>
      <c r="C48" s="15">
        <v>2000</v>
      </c>
      <c r="D48" s="16"/>
      <c r="E48" s="142"/>
      <c r="F48" s="142"/>
    </row>
    <row r="49" spans="1:6" s="43" customFormat="1" ht="18" customHeight="1">
      <c r="A49" s="23">
        <v>40</v>
      </c>
      <c r="B49" s="12" t="s">
        <v>383</v>
      </c>
      <c r="C49" s="15"/>
      <c r="D49" s="16">
        <v>70</v>
      </c>
      <c r="E49" s="128"/>
      <c r="F49" s="128"/>
    </row>
    <row r="50" spans="1:6" ht="18" customHeight="1">
      <c r="A50" s="23"/>
      <c r="B50" s="44" t="s">
        <v>44</v>
      </c>
      <c r="C50" s="41">
        <f>SUM(C47:C48)</f>
        <v>2200</v>
      </c>
      <c r="D50" s="42">
        <f>SUM(D47:D49)</f>
        <v>70</v>
      </c>
      <c r="E50" s="143" t="s">
        <v>149</v>
      </c>
      <c r="F50" s="143"/>
    </row>
    <row r="51" spans="1:6" ht="18" customHeight="1">
      <c r="A51" s="23">
        <v>41</v>
      </c>
      <c r="B51" s="39" t="s">
        <v>47</v>
      </c>
      <c r="C51" s="14">
        <v>16500</v>
      </c>
      <c r="D51" s="13"/>
      <c r="E51" s="138"/>
      <c r="F51" s="139"/>
    </row>
    <row r="52" spans="1:6" ht="18" customHeight="1">
      <c r="A52" s="23">
        <v>42</v>
      </c>
      <c r="B52" s="39" t="s">
        <v>48</v>
      </c>
      <c r="C52" s="14">
        <v>900</v>
      </c>
      <c r="D52" s="13"/>
      <c r="E52" s="138"/>
      <c r="F52" s="139"/>
    </row>
    <row r="53" spans="1:6" ht="18" customHeight="1">
      <c r="A53" s="23">
        <v>43</v>
      </c>
      <c r="B53" s="39" t="s">
        <v>49</v>
      </c>
      <c r="C53" s="14">
        <v>1300</v>
      </c>
      <c r="D53" s="13"/>
      <c r="E53" s="138"/>
      <c r="F53" s="139"/>
    </row>
    <row r="54" spans="1:6" ht="18" customHeight="1">
      <c r="A54" s="23">
        <v>44</v>
      </c>
      <c r="B54" s="39" t="s">
        <v>50</v>
      </c>
      <c r="C54" s="14">
        <v>1000</v>
      </c>
      <c r="D54" s="13"/>
      <c r="E54" s="138"/>
      <c r="F54" s="139"/>
    </row>
    <row r="55" spans="1:6" ht="18" customHeight="1">
      <c r="A55" s="23">
        <v>45</v>
      </c>
      <c r="B55" s="39" t="s">
        <v>51</v>
      </c>
      <c r="C55" s="14">
        <v>700</v>
      </c>
      <c r="D55" s="13"/>
      <c r="E55" s="138"/>
      <c r="F55" s="139"/>
    </row>
    <row r="56" spans="1:6" ht="18" customHeight="1">
      <c r="A56" s="23">
        <v>46</v>
      </c>
      <c r="B56" s="39" t="s">
        <v>52</v>
      </c>
      <c r="C56" s="14">
        <v>6000</v>
      </c>
      <c r="D56" s="13"/>
      <c r="E56" s="138"/>
      <c r="F56" s="139"/>
    </row>
    <row r="57" spans="1:6" ht="18" customHeight="1">
      <c r="A57" s="23">
        <v>47</v>
      </c>
      <c r="B57" s="39" t="s">
        <v>53</v>
      </c>
      <c r="C57" s="14">
        <v>1800</v>
      </c>
      <c r="D57" s="13"/>
      <c r="E57" s="138"/>
      <c r="F57" s="139"/>
    </row>
    <row r="58" spans="1:6" ht="18" customHeight="1">
      <c r="A58" s="23">
        <v>48</v>
      </c>
      <c r="B58" s="39" t="s">
        <v>54</v>
      </c>
      <c r="C58" s="14">
        <v>11800</v>
      </c>
      <c r="D58" s="13">
        <v>2200</v>
      </c>
      <c r="E58" s="138"/>
      <c r="F58" s="139"/>
    </row>
    <row r="59" spans="1:6" ht="18" customHeight="1">
      <c r="A59" s="23">
        <v>49</v>
      </c>
      <c r="B59" s="39" t="s">
        <v>55</v>
      </c>
      <c r="C59" s="14">
        <v>3000</v>
      </c>
      <c r="D59" s="13"/>
      <c r="E59" s="138"/>
      <c r="F59" s="139"/>
    </row>
    <row r="60" spans="1:6" ht="18" customHeight="1">
      <c r="A60" s="23">
        <v>50</v>
      </c>
      <c r="B60" s="39" t="s">
        <v>56</v>
      </c>
      <c r="C60" s="14">
        <v>2000</v>
      </c>
      <c r="D60" s="13"/>
      <c r="E60" s="138"/>
      <c r="F60" s="139"/>
    </row>
    <row r="61" spans="1:6" ht="18" customHeight="1">
      <c r="A61" s="23">
        <v>51</v>
      </c>
      <c r="B61" s="39" t="s">
        <v>57</v>
      </c>
      <c r="C61" s="14">
        <v>23280</v>
      </c>
      <c r="D61" s="13"/>
      <c r="E61" s="138"/>
      <c r="F61" s="139"/>
    </row>
    <row r="62" spans="1:6" ht="18" customHeight="1">
      <c r="A62" s="23">
        <v>52</v>
      </c>
      <c r="B62" s="39" t="s">
        <v>58</v>
      </c>
      <c r="C62" s="13">
        <v>200</v>
      </c>
      <c r="D62" s="13"/>
      <c r="E62" s="138"/>
      <c r="F62" s="139"/>
    </row>
    <row r="63" spans="1:6" ht="18" customHeight="1">
      <c r="A63" s="23">
        <v>53</v>
      </c>
      <c r="B63" s="39" t="s">
        <v>59</v>
      </c>
      <c r="C63" s="13">
        <v>3700</v>
      </c>
      <c r="D63" s="13"/>
      <c r="E63" s="138"/>
      <c r="F63" s="139"/>
    </row>
    <row r="64" spans="1:6" ht="18" customHeight="1">
      <c r="A64" s="23">
        <v>54</v>
      </c>
      <c r="B64" s="39" t="s">
        <v>60</v>
      </c>
      <c r="C64" s="13">
        <v>300</v>
      </c>
      <c r="D64" s="13"/>
      <c r="E64" s="138"/>
      <c r="F64" s="139"/>
    </row>
    <row r="65" spans="1:6" ht="18" customHeight="1">
      <c r="A65" s="23">
        <v>55</v>
      </c>
      <c r="B65" s="39" t="s">
        <v>61</v>
      </c>
      <c r="C65" s="14">
        <v>1750</v>
      </c>
      <c r="D65" s="13">
        <v>200</v>
      </c>
      <c r="E65" s="138"/>
      <c r="F65" s="139"/>
    </row>
    <row r="66" spans="1:6" ht="18" customHeight="1">
      <c r="A66" s="23">
        <v>56</v>
      </c>
      <c r="B66" s="39" t="s">
        <v>62</v>
      </c>
      <c r="C66" s="14">
        <v>7000</v>
      </c>
      <c r="D66" s="13"/>
      <c r="E66" s="138"/>
      <c r="F66" s="139"/>
    </row>
    <row r="67" spans="1:6" ht="18" customHeight="1">
      <c r="A67" s="23">
        <v>57</v>
      </c>
      <c r="B67" s="39" t="s">
        <v>63</v>
      </c>
      <c r="C67" s="14">
        <v>2200</v>
      </c>
      <c r="D67" s="13"/>
      <c r="E67" s="138"/>
      <c r="F67" s="139"/>
    </row>
    <row r="68" spans="1:6" ht="18" customHeight="1">
      <c r="A68" s="23">
        <v>58</v>
      </c>
      <c r="B68" s="39" t="s">
        <v>64</v>
      </c>
      <c r="C68" s="14">
        <v>1390</v>
      </c>
      <c r="D68" s="13"/>
      <c r="E68" s="138"/>
      <c r="F68" s="139"/>
    </row>
    <row r="69" spans="1:6" ht="18" customHeight="1">
      <c r="A69" s="23">
        <v>59</v>
      </c>
      <c r="B69" s="39" t="s">
        <v>65</v>
      </c>
      <c r="C69" s="14">
        <v>9900</v>
      </c>
      <c r="D69" s="13"/>
      <c r="E69" s="138"/>
      <c r="F69" s="139"/>
    </row>
    <row r="70" spans="1:6" ht="18" customHeight="1">
      <c r="A70" s="23">
        <v>60</v>
      </c>
      <c r="B70" s="12" t="s">
        <v>152</v>
      </c>
      <c r="C70" s="14">
        <v>300</v>
      </c>
      <c r="D70" s="13"/>
      <c r="E70" s="138"/>
      <c r="F70" s="139"/>
    </row>
    <row r="71" spans="1:6" ht="18" customHeight="1">
      <c r="A71" s="23">
        <v>61</v>
      </c>
      <c r="B71" s="12" t="s">
        <v>153</v>
      </c>
      <c r="C71" s="14">
        <v>300</v>
      </c>
      <c r="D71" s="13"/>
      <c r="E71" s="138"/>
      <c r="F71" s="139"/>
    </row>
    <row r="72" spans="1:6" ht="18" customHeight="1">
      <c r="A72" s="23">
        <v>62</v>
      </c>
      <c r="B72" s="12" t="s">
        <v>154</v>
      </c>
      <c r="C72" s="14">
        <v>4470</v>
      </c>
      <c r="D72" s="13"/>
      <c r="E72" s="138"/>
      <c r="F72" s="139"/>
    </row>
    <row r="73" spans="1:6" ht="18" customHeight="1">
      <c r="A73" s="23">
        <v>63</v>
      </c>
      <c r="B73" s="39" t="s">
        <v>94</v>
      </c>
      <c r="C73" s="14">
        <v>2500</v>
      </c>
      <c r="D73" s="13"/>
      <c r="E73" s="132"/>
      <c r="F73" s="133"/>
    </row>
    <row r="74" spans="1:6" ht="18" customHeight="1">
      <c r="A74" s="23">
        <v>64</v>
      </c>
      <c r="B74" s="39" t="s">
        <v>95</v>
      </c>
      <c r="C74" s="14">
        <v>700</v>
      </c>
      <c r="D74" s="13"/>
      <c r="E74" s="132"/>
      <c r="F74" s="133"/>
    </row>
    <row r="75" spans="1:6" ht="18" customHeight="1">
      <c r="A75" s="23">
        <v>65</v>
      </c>
      <c r="B75" s="39" t="s">
        <v>78</v>
      </c>
      <c r="C75" s="14">
        <v>140</v>
      </c>
      <c r="D75" s="13"/>
      <c r="E75" s="132"/>
      <c r="F75" s="133"/>
    </row>
    <row r="76" spans="1:6" ht="18" customHeight="1">
      <c r="A76" s="23">
        <v>66</v>
      </c>
      <c r="B76" s="39" t="s">
        <v>96</v>
      </c>
      <c r="C76" s="14">
        <v>500</v>
      </c>
      <c r="D76" s="13"/>
      <c r="E76" s="132"/>
      <c r="F76" s="133"/>
    </row>
    <row r="77" spans="1:6" ht="18" customHeight="1">
      <c r="A77" s="23">
        <v>67</v>
      </c>
      <c r="B77" s="39" t="s">
        <v>97</v>
      </c>
      <c r="C77" s="14">
        <v>1500</v>
      </c>
      <c r="D77" s="13"/>
      <c r="E77" s="132"/>
      <c r="F77" s="133"/>
    </row>
    <row r="78" spans="1:6" ht="18" customHeight="1">
      <c r="A78" s="23">
        <v>68</v>
      </c>
      <c r="B78" s="39" t="s">
        <v>98</v>
      </c>
      <c r="C78" s="14">
        <v>6000</v>
      </c>
      <c r="D78" s="13"/>
      <c r="E78" s="132"/>
      <c r="F78" s="133"/>
    </row>
    <row r="79" spans="1:6" ht="18" customHeight="1">
      <c r="A79" s="23">
        <v>69</v>
      </c>
      <c r="B79" s="39" t="s">
        <v>99</v>
      </c>
      <c r="C79" s="14">
        <v>100</v>
      </c>
      <c r="D79" s="13"/>
      <c r="E79" s="132"/>
      <c r="F79" s="133"/>
    </row>
    <row r="80" spans="1:6" ht="18" customHeight="1">
      <c r="A80" s="23">
        <v>70</v>
      </c>
      <c r="B80" s="39" t="s">
        <v>100</v>
      </c>
      <c r="C80" s="14">
        <v>200</v>
      </c>
      <c r="D80" s="13"/>
      <c r="E80" s="132"/>
      <c r="F80" s="133"/>
    </row>
    <row r="81" spans="1:6" ht="18" customHeight="1">
      <c r="A81" s="23">
        <v>71</v>
      </c>
      <c r="B81" s="39" t="s">
        <v>101</v>
      </c>
      <c r="C81" s="14">
        <v>500</v>
      </c>
      <c r="D81" s="13"/>
      <c r="E81" s="132"/>
      <c r="F81" s="133"/>
    </row>
    <row r="82" spans="1:6" ht="18" customHeight="1">
      <c r="A82" s="23">
        <v>72</v>
      </c>
      <c r="B82" s="39" t="s">
        <v>102</v>
      </c>
      <c r="C82" s="14">
        <v>2000</v>
      </c>
      <c r="D82" s="13"/>
      <c r="E82" s="132"/>
      <c r="F82" s="133"/>
    </row>
    <row r="83" spans="1:6" ht="18" customHeight="1">
      <c r="A83" s="23">
        <v>73</v>
      </c>
      <c r="B83" s="39" t="s">
        <v>103</v>
      </c>
      <c r="C83" s="14">
        <v>500</v>
      </c>
      <c r="D83" s="13"/>
      <c r="E83" s="132"/>
      <c r="F83" s="133"/>
    </row>
    <row r="84" spans="1:6" ht="18" customHeight="1">
      <c r="A84" s="23">
        <v>74</v>
      </c>
      <c r="B84" s="39" t="s">
        <v>104</v>
      </c>
      <c r="C84" s="14">
        <v>12000</v>
      </c>
      <c r="D84" s="13"/>
      <c r="E84" s="132"/>
      <c r="F84" s="133"/>
    </row>
    <row r="85" spans="1:6" ht="18" customHeight="1">
      <c r="A85" s="23">
        <v>75</v>
      </c>
      <c r="B85" s="39" t="s">
        <v>105</v>
      </c>
      <c r="C85" s="14">
        <v>500</v>
      </c>
      <c r="D85" s="13"/>
      <c r="E85" s="132"/>
      <c r="F85" s="133"/>
    </row>
    <row r="86" spans="1:6" ht="18" customHeight="1">
      <c r="A86" s="23">
        <v>76</v>
      </c>
      <c r="B86" s="39" t="s">
        <v>106</v>
      </c>
      <c r="C86" s="14">
        <v>500</v>
      </c>
      <c r="D86" s="13"/>
      <c r="E86" s="132"/>
      <c r="F86" s="133"/>
    </row>
    <row r="87" spans="1:6" ht="18" customHeight="1">
      <c r="A87" s="23">
        <v>77</v>
      </c>
      <c r="B87" s="39" t="s">
        <v>107</v>
      </c>
      <c r="C87" s="14">
        <v>10000</v>
      </c>
      <c r="D87" s="13"/>
      <c r="E87" s="132"/>
      <c r="F87" s="133"/>
    </row>
    <row r="88" spans="1:6" ht="18" customHeight="1">
      <c r="A88" s="23">
        <v>78</v>
      </c>
      <c r="B88" s="39" t="s">
        <v>108</v>
      </c>
      <c r="C88" s="14">
        <v>1000</v>
      </c>
      <c r="D88" s="13"/>
      <c r="E88" s="132"/>
      <c r="F88" s="133"/>
    </row>
    <row r="89" spans="1:6" ht="18" customHeight="1">
      <c r="A89" s="23">
        <v>79</v>
      </c>
      <c r="B89" s="39" t="s">
        <v>125</v>
      </c>
      <c r="C89" s="14">
        <v>202</v>
      </c>
      <c r="D89" s="13"/>
      <c r="E89" s="132"/>
      <c r="F89" s="133"/>
    </row>
    <row r="90" spans="1:6" ht="18" customHeight="1">
      <c r="A90" s="23">
        <v>80</v>
      </c>
      <c r="B90" s="39" t="s">
        <v>109</v>
      </c>
      <c r="C90" s="14">
        <v>3311</v>
      </c>
      <c r="D90" s="13"/>
      <c r="E90" s="132"/>
      <c r="F90" s="133"/>
    </row>
    <row r="91" spans="1:6" ht="18" customHeight="1">
      <c r="A91" s="23">
        <v>81</v>
      </c>
      <c r="B91" s="39" t="s">
        <v>110</v>
      </c>
      <c r="C91" s="14">
        <v>2000</v>
      </c>
      <c r="D91" s="13"/>
      <c r="E91" s="132"/>
      <c r="F91" s="133"/>
    </row>
    <row r="92" spans="1:6" ht="18" customHeight="1">
      <c r="A92" s="23">
        <v>82</v>
      </c>
      <c r="B92" s="39" t="s">
        <v>111</v>
      </c>
      <c r="C92" s="14">
        <v>700</v>
      </c>
      <c r="D92" s="13"/>
      <c r="E92" s="132"/>
      <c r="F92" s="133"/>
    </row>
    <row r="93" spans="1:6" ht="18" customHeight="1">
      <c r="A93" s="23">
        <v>83</v>
      </c>
      <c r="B93" s="39" t="s">
        <v>112</v>
      </c>
      <c r="C93" s="14">
        <v>3000</v>
      </c>
      <c r="D93" s="13"/>
      <c r="E93" s="132"/>
      <c r="F93" s="133"/>
    </row>
    <row r="94" spans="1:6" ht="18" customHeight="1">
      <c r="A94" s="23">
        <v>84</v>
      </c>
      <c r="B94" s="39" t="s">
        <v>113</v>
      </c>
      <c r="C94" s="14">
        <v>7500</v>
      </c>
      <c r="D94" s="13"/>
      <c r="E94" s="132"/>
      <c r="F94" s="133"/>
    </row>
    <row r="95" spans="1:6" ht="18" customHeight="1">
      <c r="A95" s="23">
        <v>85</v>
      </c>
      <c r="B95" s="39" t="s">
        <v>114</v>
      </c>
      <c r="C95" s="14">
        <v>6400</v>
      </c>
      <c r="D95" s="13"/>
      <c r="E95" s="132"/>
      <c r="F95" s="133"/>
    </row>
    <row r="96" spans="1:6" ht="18" customHeight="1">
      <c r="A96" s="23">
        <v>86</v>
      </c>
      <c r="B96" s="39" t="s">
        <v>115</v>
      </c>
      <c r="C96" s="14">
        <v>300</v>
      </c>
      <c r="D96" s="13"/>
      <c r="E96" s="132"/>
      <c r="F96" s="133"/>
    </row>
    <row r="97" spans="1:6" ht="18" customHeight="1">
      <c r="A97" s="23">
        <v>87</v>
      </c>
      <c r="B97" s="39" t="s">
        <v>116</v>
      </c>
      <c r="C97" s="14">
        <v>1000</v>
      </c>
      <c r="D97" s="13"/>
      <c r="E97" s="132"/>
      <c r="F97" s="133"/>
    </row>
    <row r="98" spans="1:6" ht="18" customHeight="1">
      <c r="A98" s="23">
        <v>88</v>
      </c>
      <c r="B98" s="39" t="s">
        <v>119</v>
      </c>
      <c r="C98" s="14">
        <v>1000</v>
      </c>
      <c r="D98" s="13"/>
      <c r="E98" s="132"/>
      <c r="F98" s="133"/>
    </row>
    <row r="99" spans="1:6" ht="18" customHeight="1">
      <c r="A99" s="23">
        <v>89</v>
      </c>
      <c r="B99" s="39" t="s">
        <v>118</v>
      </c>
      <c r="C99" s="14">
        <v>6000</v>
      </c>
      <c r="D99" s="13"/>
      <c r="E99" s="132"/>
      <c r="F99" s="133"/>
    </row>
    <row r="100" spans="1:6" ht="18" customHeight="1">
      <c r="A100" s="23">
        <v>90</v>
      </c>
      <c r="B100" s="39" t="s">
        <v>120</v>
      </c>
      <c r="C100" s="14">
        <v>12475.92</v>
      </c>
      <c r="D100" s="13"/>
      <c r="E100" s="132"/>
      <c r="F100" s="133"/>
    </row>
    <row r="101" spans="1:6" ht="18" customHeight="1">
      <c r="A101" s="23">
        <v>91</v>
      </c>
      <c r="B101" s="39" t="s">
        <v>81</v>
      </c>
      <c r="C101" s="14">
        <v>8076</v>
      </c>
      <c r="D101" s="13"/>
      <c r="E101" s="132"/>
      <c r="F101" s="133"/>
    </row>
    <row r="102" spans="1:6" ht="18" customHeight="1">
      <c r="A102" s="23">
        <v>92</v>
      </c>
      <c r="B102" s="39" t="s">
        <v>121</v>
      </c>
      <c r="C102" s="14">
        <v>5000</v>
      </c>
      <c r="D102" s="13"/>
      <c r="E102" s="132"/>
      <c r="F102" s="133"/>
    </row>
    <row r="103" spans="1:6" ht="18" customHeight="1">
      <c r="A103" s="23">
        <v>93</v>
      </c>
      <c r="B103" s="39" t="s">
        <v>122</v>
      </c>
      <c r="C103" s="14">
        <v>10800</v>
      </c>
      <c r="D103" s="13"/>
      <c r="E103" s="132"/>
      <c r="F103" s="133"/>
    </row>
    <row r="104" spans="1:6" ht="18" customHeight="1">
      <c r="A104" s="23">
        <v>94</v>
      </c>
      <c r="B104" s="39" t="s">
        <v>123</v>
      </c>
      <c r="C104" s="14">
        <v>3000</v>
      </c>
      <c r="D104" s="13"/>
      <c r="E104" s="132"/>
      <c r="F104" s="133"/>
    </row>
    <row r="105" spans="1:6" ht="18" customHeight="1">
      <c r="A105" s="23">
        <v>95</v>
      </c>
      <c r="B105" s="39" t="s">
        <v>117</v>
      </c>
      <c r="C105" s="14">
        <v>3333</v>
      </c>
      <c r="D105" s="13"/>
      <c r="E105" s="132"/>
      <c r="F105" s="133"/>
    </row>
    <row r="106" spans="1:6" ht="18" customHeight="1">
      <c r="A106" s="23">
        <v>96</v>
      </c>
      <c r="B106" s="39" t="s">
        <v>126</v>
      </c>
      <c r="C106" s="14">
        <v>1000</v>
      </c>
      <c r="D106" s="13"/>
      <c r="E106" s="132"/>
      <c r="F106" s="133"/>
    </row>
    <row r="107" spans="1:6" ht="18" customHeight="1">
      <c r="A107" s="23">
        <v>97</v>
      </c>
      <c r="B107" s="39" t="s">
        <v>127</v>
      </c>
      <c r="C107" s="14">
        <v>100</v>
      </c>
      <c r="D107" s="13"/>
      <c r="E107" s="132"/>
      <c r="F107" s="133"/>
    </row>
    <row r="108" spans="1:6" ht="18" customHeight="1">
      <c r="A108" s="23">
        <v>98</v>
      </c>
      <c r="B108" s="39" t="s">
        <v>128</v>
      </c>
      <c r="C108" s="14">
        <v>1500</v>
      </c>
      <c r="D108" s="13"/>
      <c r="E108" s="132"/>
      <c r="F108" s="133"/>
    </row>
    <row r="109" spans="1:6" ht="18" customHeight="1">
      <c r="A109" s="23">
        <v>99</v>
      </c>
      <c r="B109" s="39" t="s">
        <v>129</v>
      </c>
      <c r="C109" s="14">
        <v>2000</v>
      </c>
      <c r="D109" s="13"/>
      <c r="E109" s="132"/>
      <c r="F109" s="133"/>
    </row>
    <row r="110" spans="1:6" ht="18" customHeight="1">
      <c r="A110" s="23">
        <v>100</v>
      </c>
      <c r="B110" s="39" t="s">
        <v>130</v>
      </c>
      <c r="C110" s="14">
        <v>500</v>
      </c>
      <c r="D110" s="13"/>
      <c r="E110" s="132"/>
      <c r="F110" s="133"/>
    </row>
    <row r="111" spans="1:6" ht="18" customHeight="1">
      <c r="A111" s="23">
        <v>101</v>
      </c>
      <c r="B111" s="39" t="s">
        <v>131</v>
      </c>
      <c r="C111" s="14">
        <v>500</v>
      </c>
      <c r="D111" s="13"/>
      <c r="E111" s="132"/>
      <c r="F111" s="133"/>
    </row>
    <row r="112" spans="1:6" ht="18" customHeight="1">
      <c r="A112" s="23">
        <v>102</v>
      </c>
      <c r="B112" s="39" t="s">
        <v>85</v>
      </c>
      <c r="C112" s="14">
        <v>500</v>
      </c>
      <c r="D112" s="13"/>
      <c r="E112" s="132"/>
      <c r="F112" s="133"/>
    </row>
    <row r="113" spans="1:6" ht="18" customHeight="1">
      <c r="A113" s="23">
        <v>103</v>
      </c>
      <c r="B113" s="39" t="s">
        <v>132</v>
      </c>
      <c r="C113" s="14">
        <v>500</v>
      </c>
      <c r="D113" s="13"/>
      <c r="E113" s="132"/>
      <c r="F113" s="133"/>
    </row>
    <row r="114" spans="1:6" ht="18" customHeight="1">
      <c r="A114" s="23">
        <v>104</v>
      </c>
      <c r="B114" s="39" t="s">
        <v>133</v>
      </c>
      <c r="C114" s="14">
        <v>600</v>
      </c>
      <c r="D114" s="13"/>
      <c r="E114" s="132"/>
      <c r="F114" s="133"/>
    </row>
    <row r="115" spans="1:6" ht="18" customHeight="1">
      <c r="A115" s="23">
        <v>105</v>
      </c>
      <c r="B115" s="39" t="s">
        <v>77</v>
      </c>
      <c r="C115" s="14">
        <v>2099.34</v>
      </c>
      <c r="D115" s="13"/>
      <c r="E115" s="132"/>
      <c r="F115" s="133"/>
    </row>
    <row r="116" spans="1:6" ht="18" customHeight="1">
      <c r="A116" s="23">
        <v>106</v>
      </c>
      <c r="B116" s="39" t="s">
        <v>134</v>
      </c>
      <c r="C116" s="14">
        <v>1400</v>
      </c>
      <c r="D116" s="13"/>
      <c r="E116" s="132"/>
      <c r="F116" s="133"/>
    </row>
    <row r="117" spans="1:6" ht="18" customHeight="1">
      <c r="A117" s="23">
        <v>107</v>
      </c>
      <c r="B117" s="39" t="s">
        <v>135</v>
      </c>
      <c r="C117" s="14">
        <v>200</v>
      </c>
      <c r="D117" s="13"/>
      <c r="E117" s="132"/>
      <c r="F117" s="133"/>
    </row>
    <row r="118" spans="1:6" ht="18" customHeight="1">
      <c r="A118" s="23">
        <v>108</v>
      </c>
      <c r="B118" s="39" t="s">
        <v>136</v>
      </c>
      <c r="C118" s="14">
        <v>100</v>
      </c>
      <c r="D118" s="13"/>
      <c r="E118" s="132"/>
      <c r="F118" s="133"/>
    </row>
    <row r="119" spans="1:6" ht="18" customHeight="1">
      <c r="A119" s="23">
        <v>109</v>
      </c>
      <c r="B119" s="39" t="s">
        <v>137</v>
      </c>
      <c r="C119" s="14">
        <v>500</v>
      </c>
      <c r="D119" s="13"/>
      <c r="E119" s="132"/>
      <c r="F119" s="133"/>
    </row>
    <row r="120" spans="1:6" ht="18" customHeight="1">
      <c r="A120" s="23">
        <v>110</v>
      </c>
      <c r="B120" s="39" t="s">
        <v>138</v>
      </c>
      <c r="C120" s="14">
        <v>2000</v>
      </c>
      <c r="D120" s="13"/>
      <c r="E120" s="132"/>
      <c r="F120" s="133"/>
    </row>
    <row r="121" spans="1:6" ht="18" customHeight="1">
      <c r="A121" s="23">
        <v>111</v>
      </c>
      <c r="B121" s="39" t="s">
        <v>139</v>
      </c>
      <c r="C121" s="14">
        <v>2400</v>
      </c>
      <c r="D121" s="13"/>
      <c r="E121" s="132"/>
      <c r="F121" s="133"/>
    </row>
    <row r="122" spans="1:6" ht="18" customHeight="1">
      <c r="A122" s="23">
        <v>112</v>
      </c>
      <c r="B122" s="39" t="s">
        <v>140</v>
      </c>
      <c r="C122" s="14">
        <v>4000</v>
      </c>
      <c r="D122" s="13"/>
      <c r="E122" s="132"/>
      <c r="F122" s="133"/>
    </row>
    <row r="123" spans="1:6" ht="18" customHeight="1">
      <c r="A123" s="23">
        <v>113</v>
      </c>
      <c r="B123" s="39" t="s">
        <v>141</v>
      </c>
      <c r="C123" s="14">
        <v>3000</v>
      </c>
      <c r="D123" s="13"/>
      <c r="E123" s="132"/>
      <c r="F123" s="133"/>
    </row>
    <row r="124" spans="1:6" ht="18" customHeight="1">
      <c r="A124" s="23">
        <v>114</v>
      </c>
      <c r="B124" s="39" t="s">
        <v>142</v>
      </c>
      <c r="C124" s="14">
        <v>12000</v>
      </c>
      <c r="D124" s="13"/>
      <c r="E124" s="132"/>
      <c r="F124" s="133"/>
    </row>
    <row r="125" spans="1:6" ht="18" customHeight="1">
      <c r="A125" s="23">
        <v>115</v>
      </c>
      <c r="B125" s="39" t="s">
        <v>143</v>
      </c>
      <c r="C125" s="14">
        <v>24000</v>
      </c>
      <c r="D125" s="13"/>
      <c r="E125" s="132"/>
      <c r="F125" s="133"/>
    </row>
    <row r="126" spans="1:6" ht="18" customHeight="1">
      <c r="A126" s="23">
        <v>116</v>
      </c>
      <c r="B126" s="12" t="s">
        <v>161</v>
      </c>
      <c r="C126" s="13">
        <v>600</v>
      </c>
      <c r="D126" s="13"/>
      <c r="E126" s="132"/>
      <c r="F126" s="133"/>
    </row>
    <row r="127" spans="1:6" ht="18" customHeight="1">
      <c r="A127" s="23">
        <v>117</v>
      </c>
      <c r="B127" s="12" t="s">
        <v>174</v>
      </c>
      <c r="C127" s="13">
        <v>3000</v>
      </c>
      <c r="D127" s="13"/>
      <c r="E127" s="132"/>
      <c r="F127" s="133"/>
    </row>
    <row r="128" spans="1:6" ht="18" customHeight="1">
      <c r="A128" s="23">
        <v>118</v>
      </c>
      <c r="B128" s="12" t="s">
        <v>169</v>
      </c>
      <c r="C128" s="13">
        <v>100</v>
      </c>
      <c r="D128" s="13"/>
      <c r="E128" s="132"/>
      <c r="F128" s="133"/>
    </row>
    <row r="129" spans="1:6" ht="18" customHeight="1">
      <c r="A129" s="23">
        <v>119</v>
      </c>
      <c r="B129" s="12" t="s">
        <v>188</v>
      </c>
      <c r="C129" s="14">
        <v>4000</v>
      </c>
      <c r="D129" s="13"/>
      <c r="E129" s="132"/>
      <c r="F129" s="133"/>
    </row>
    <row r="130" spans="1:6" ht="18" customHeight="1">
      <c r="A130" s="23">
        <v>120</v>
      </c>
      <c r="B130" s="12" t="s">
        <v>85</v>
      </c>
      <c r="C130" s="14">
        <v>500</v>
      </c>
      <c r="D130" s="13"/>
      <c r="E130" s="132"/>
      <c r="F130" s="133"/>
    </row>
    <row r="131" spans="1:6" ht="18" customHeight="1">
      <c r="A131" s="23">
        <v>121</v>
      </c>
      <c r="B131" s="12" t="s">
        <v>191</v>
      </c>
      <c r="C131" s="14">
        <v>50</v>
      </c>
      <c r="D131" s="13"/>
      <c r="E131" s="45"/>
      <c r="F131" s="46"/>
    </row>
    <row r="132" spans="1:6" ht="18" customHeight="1">
      <c r="A132" s="23">
        <v>122</v>
      </c>
      <c r="B132" s="12" t="s">
        <v>205</v>
      </c>
      <c r="C132" s="14">
        <v>116</v>
      </c>
      <c r="D132" s="13"/>
      <c r="E132" s="45"/>
      <c r="F132" s="46"/>
    </row>
    <row r="133" spans="1:6" ht="18" customHeight="1">
      <c r="A133" s="23">
        <v>123</v>
      </c>
      <c r="B133" s="12" t="s">
        <v>218</v>
      </c>
      <c r="C133" s="14">
        <v>500</v>
      </c>
      <c r="D133" s="13"/>
      <c r="E133" s="45"/>
      <c r="F133" s="46"/>
    </row>
    <row r="134" spans="1:6" s="43" customFormat="1" ht="18" customHeight="1">
      <c r="A134" s="23">
        <v>124</v>
      </c>
      <c r="B134" s="12" t="s">
        <v>223</v>
      </c>
      <c r="C134" s="14">
        <v>800</v>
      </c>
      <c r="D134" s="13"/>
      <c r="E134" s="45"/>
      <c r="F134" s="46"/>
    </row>
    <row r="135" spans="1:6" s="43" customFormat="1" ht="18" customHeight="1">
      <c r="A135" s="23">
        <v>125</v>
      </c>
      <c r="B135" s="12" t="s">
        <v>225</v>
      </c>
      <c r="C135" s="14">
        <v>223</v>
      </c>
      <c r="D135" s="13"/>
      <c r="E135" s="45"/>
      <c r="F135" s="46"/>
    </row>
    <row r="136" spans="1:6" s="43" customFormat="1" ht="18" customHeight="1">
      <c r="A136" s="23">
        <v>126</v>
      </c>
      <c r="B136" s="12" t="s">
        <v>277</v>
      </c>
      <c r="C136" s="14">
        <v>1275.99</v>
      </c>
      <c r="D136" s="13"/>
      <c r="E136" s="45"/>
      <c r="F136" s="46"/>
    </row>
    <row r="137" spans="1:6" s="43" customFormat="1" ht="18" customHeight="1">
      <c r="A137" s="23">
        <v>127</v>
      </c>
      <c r="B137" s="12" t="s">
        <v>118</v>
      </c>
      <c r="C137" s="14">
        <v>3000</v>
      </c>
      <c r="D137" s="13">
        <v>3000</v>
      </c>
      <c r="E137" s="45"/>
      <c r="F137" s="46"/>
    </row>
    <row r="138" spans="1:6" s="43" customFormat="1" ht="18" customHeight="1">
      <c r="A138" s="23">
        <v>128</v>
      </c>
      <c r="B138" s="12" t="s">
        <v>323</v>
      </c>
      <c r="C138" s="14"/>
      <c r="D138" s="13">
        <v>413.1</v>
      </c>
      <c r="E138" s="45"/>
      <c r="F138" s="46"/>
    </row>
    <row r="139" spans="1:6" s="43" customFormat="1" ht="18" customHeight="1">
      <c r="A139" s="23">
        <v>129</v>
      </c>
      <c r="B139" s="12" t="s">
        <v>324</v>
      </c>
      <c r="C139" s="14"/>
      <c r="D139" s="13">
        <v>1500</v>
      </c>
      <c r="E139" s="45"/>
      <c r="F139" s="46"/>
    </row>
    <row r="140" spans="1:6" s="43" customFormat="1" ht="18" customHeight="1">
      <c r="A140" s="23">
        <v>130</v>
      </c>
      <c r="B140" s="12" t="s">
        <v>325</v>
      </c>
      <c r="C140" s="14"/>
      <c r="D140" s="13">
        <v>1000</v>
      </c>
      <c r="E140" s="45"/>
      <c r="F140" s="46"/>
    </row>
    <row r="141" spans="1:6" s="43" customFormat="1" ht="18" customHeight="1">
      <c r="A141" s="23">
        <v>131</v>
      </c>
      <c r="B141" s="12" t="s">
        <v>337</v>
      </c>
      <c r="C141" s="14"/>
      <c r="D141" s="13">
        <v>1000</v>
      </c>
      <c r="E141" s="45"/>
      <c r="F141" s="46"/>
    </row>
    <row r="142" spans="1:6" s="4" customFormat="1" ht="18" customHeight="1">
      <c r="A142" s="23"/>
      <c r="B142" s="47" t="s">
        <v>44</v>
      </c>
      <c r="C142" s="41">
        <f>SUM(C51:C137)</f>
        <v>285592.25</v>
      </c>
      <c r="D142" s="42">
        <f>SUM(D51:D141)</f>
        <v>9313.1</v>
      </c>
      <c r="E142" s="132" t="s">
        <v>179</v>
      </c>
      <c r="F142" s="133"/>
    </row>
    <row r="143" spans="1:6" s="4" customFormat="1" ht="18" customHeight="1">
      <c r="A143" s="23">
        <v>132</v>
      </c>
      <c r="B143" s="48" t="s">
        <v>69</v>
      </c>
      <c r="C143" s="29">
        <v>500</v>
      </c>
      <c r="D143" s="29"/>
      <c r="E143" s="132"/>
      <c r="F143" s="133"/>
    </row>
    <row r="144" spans="1:6" s="4" customFormat="1" ht="18" customHeight="1">
      <c r="A144" s="23">
        <v>133</v>
      </c>
      <c r="B144" s="48" t="s">
        <v>70</v>
      </c>
      <c r="C144" s="29">
        <v>500</v>
      </c>
      <c r="D144" s="29"/>
      <c r="E144" s="132"/>
      <c r="F144" s="133"/>
    </row>
    <row r="145" spans="1:6" s="49" customFormat="1" ht="18" customHeight="1">
      <c r="A145" s="23">
        <v>134</v>
      </c>
      <c r="B145" s="48" t="s">
        <v>71</v>
      </c>
      <c r="C145" s="29">
        <v>500</v>
      </c>
      <c r="D145" s="29"/>
      <c r="E145" s="132"/>
      <c r="F145" s="133"/>
    </row>
    <row r="146" spans="1:6" s="49" customFormat="1" ht="18" customHeight="1">
      <c r="A146" s="23">
        <v>135</v>
      </c>
      <c r="B146" s="39" t="s">
        <v>72</v>
      </c>
      <c r="C146" s="29">
        <v>1000</v>
      </c>
      <c r="D146" s="29"/>
      <c r="E146" s="132"/>
      <c r="F146" s="133"/>
    </row>
    <row r="147" spans="1:6" s="49" customFormat="1" ht="18" customHeight="1">
      <c r="A147" s="23">
        <v>136</v>
      </c>
      <c r="B147" s="39" t="s">
        <v>73</v>
      </c>
      <c r="C147" s="29">
        <v>3000</v>
      </c>
      <c r="D147" s="29"/>
      <c r="E147" s="132"/>
      <c r="F147" s="133"/>
    </row>
    <row r="148" spans="1:6" s="49" customFormat="1" ht="18" customHeight="1">
      <c r="A148" s="23">
        <v>137</v>
      </c>
      <c r="B148" s="39" t="s">
        <v>74</v>
      </c>
      <c r="C148" s="29">
        <v>1200</v>
      </c>
      <c r="D148" s="29"/>
      <c r="E148" s="132"/>
      <c r="F148" s="133"/>
    </row>
    <row r="149" spans="1:6" s="43" customFormat="1" ht="18" customHeight="1">
      <c r="A149" s="23">
        <v>138</v>
      </c>
      <c r="B149" s="39" t="s">
        <v>75</v>
      </c>
      <c r="C149" s="29">
        <v>300</v>
      </c>
      <c r="D149" s="29"/>
      <c r="E149" s="132"/>
      <c r="F149" s="133"/>
    </row>
    <row r="150" spans="1:6" s="4" customFormat="1" ht="18" customHeight="1">
      <c r="A150" s="23"/>
      <c r="B150" s="47" t="s">
        <v>44</v>
      </c>
      <c r="C150" s="41">
        <f>SUM(C143:C149)</f>
        <v>7000</v>
      </c>
      <c r="D150" s="42">
        <f>SUM(D143:D149)</f>
        <v>0</v>
      </c>
      <c r="E150" s="132" t="s">
        <v>43</v>
      </c>
      <c r="F150" s="133"/>
    </row>
    <row r="151" spans="1:6" s="4" customFormat="1" ht="18" customHeight="1">
      <c r="A151" s="23">
        <v>139</v>
      </c>
      <c r="B151" s="48" t="s">
        <v>91</v>
      </c>
      <c r="C151" s="50">
        <v>500</v>
      </c>
      <c r="D151" s="29"/>
      <c r="E151" s="132"/>
      <c r="F151" s="133"/>
    </row>
    <row r="152" spans="1:6" s="52" customFormat="1" ht="18" customHeight="1">
      <c r="A152" s="23">
        <v>140</v>
      </c>
      <c r="B152" s="39" t="s">
        <v>92</v>
      </c>
      <c r="C152" s="50">
        <v>5000</v>
      </c>
      <c r="D152" s="51"/>
      <c r="E152" s="132"/>
      <c r="F152" s="133"/>
    </row>
    <row r="153" spans="1:6" s="49" customFormat="1" ht="18" customHeight="1">
      <c r="A153" s="23"/>
      <c r="B153" s="47" t="s">
        <v>44</v>
      </c>
      <c r="C153" s="41">
        <f>SUM(C151:C152)</f>
        <v>5500</v>
      </c>
      <c r="D153" s="42">
        <f>SUM(D151:D152)</f>
        <v>0</v>
      </c>
      <c r="E153" s="132" t="s">
        <v>31</v>
      </c>
      <c r="F153" s="133"/>
    </row>
    <row r="154" spans="1:6" s="49" customFormat="1" ht="18" customHeight="1">
      <c r="A154" s="23">
        <v>141</v>
      </c>
      <c r="B154" s="48" t="s">
        <v>77</v>
      </c>
      <c r="C154" s="29">
        <v>3000</v>
      </c>
      <c r="D154" s="29"/>
      <c r="E154" s="132"/>
      <c r="F154" s="133"/>
    </row>
    <row r="155" spans="1:6" s="49" customFormat="1" ht="18" customHeight="1">
      <c r="A155" s="23">
        <v>142</v>
      </c>
      <c r="B155" s="48" t="s">
        <v>78</v>
      </c>
      <c r="C155" s="29">
        <v>1164.85</v>
      </c>
      <c r="D155" s="29">
        <f>500+422.47</f>
        <v>922.47</v>
      </c>
      <c r="E155" s="132"/>
      <c r="F155" s="133"/>
    </row>
    <row r="156" spans="1:6" s="49" customFormat="1" ht="18" customHeight="1">
      <c r="A156" s="23">
        <v>143</v>
      </c>
      <c r="B156" s="48" t="s">
        <v>79</v>
      </c>
      <c r="C156" s="29">
        <v>220</v>
      </c>
      <c r="D156" s="29"/>
      <c r="E156" s="132"/>
      <c r="F156" s="133"/>
    </row>
    <row r="157" spans="1:6" s="49" customFormat="1" ht="18" customHeight="1">
      <c r="A157" s="23">
        <v>144</v>
      </c>
      <c r="B157" s="48" t="s">
        <v>80</v>
      </c>
      <c r="C157" s="50">
        <v>2000</v>
      </c>
      <c r="D157" s="29">
        <v>500</v>
      </c>
      <c r="E157" s="132"/>
      <c r="F157" s="133"/>
    </row>
    <row r="158" spans="1:6" s="49" customFormat="1" ht="18" customHeight="1">
      <c r="A158" s="23">
        <v>145</v>
      </c>
      <c r="B158" s="48" t="s">
        <v>81</v>
      </c>
      <c r="C158" s="50">
        <v>59454.52</v>
      </c>
      <c r="D158" s="29">
        <v>16602</v>
      </c>
      <c r="E158" s="132"/>
      <c r="F158" s="133"/>
    </row>
    <row r="159" spans="1:6" s="49" customFormat="1" ht="18" customHeight="1">
      <c r="A159" s="23">
        <v>146</v>
      </c>
      <c r="B159" s="48" t="s">
        <v>82</v>
      </c>
      <c r="C159" s="29">
        <v>100</v>
      </c>
      <c r="D159" s="29"/>
      <c r="E159" s="132"/>
      <c r="F159" s="133"/>
    </row>
    <row r="160" spans="1:6" s="49" customFormat="1" ht="18" customHeight="1">
      <c r="A160" s="23">
        <v>147</v>
      </c>
      <c r="B160" s="48" t="s">
        <v>83</v>
      </c>
      <c r="C160" s="29">
        <v>10</v>
      </c>
      <c r="D160" s="29"/>
      <c r="E160" s="132"/>
      <c r="F160" s="133"/>
    </row>
    <row r="161" spans="1:6" s="49" customFormat="1" ht="18" customHeight="1">
      <c r="A161" s="23">
        <v>148</v>
      </c>
      <c r="B161" s="48" t="s">
        <v>84</v>
      </c>
      <c r="C161" s="29">
        <v>100</v>
      </c>
      <c r="D161" s="29"/>
      <c r="E161" s="132"/>
      <c r="F161" s="133"/>
    </row>
    <row r="162" spans="1:6" s="49" customFormat="1" ht="18" customHeight="1">
      <c r="A162" s="23">
        <v>149</v>
      </c>
      <c r="B162" s="48" t="s">
        <v>85</v>
      </c>
      <c r="C162" s="29">
        <v>1000</v>
      </c>
      <c r="D162" s="29"/>
      <c r="E162" s="132"/>
      <c r="F162" s="133"/>
    </row>
    <row r="163" spans="1:6" s="49" customFormat="1" ht="18" customHeight="1">
      <c r="A163" s="23">
        <v>150</v>
      </c>
      <c r="B163" s="48" t="s">
        <v>86</v>
      </c>
      <c r="C163" s="29">
        <v>3000</v>
      </c>
      <c r="D163" s="29"/>
      <c r="E163" s="132"/>
      <c r="F163" s="133"/>
    </row>
    <row r="164" spans="1:6" s="49" customFormat="1" ht="18" customHeight="1">
      <c r="A164" s="23">
        <v>151</v>
      </c>
      <c r="B164" s="48" t="s">
        <v>87</v>
      </c>
      <c r="C164" s="29">
        <v>5000</v>
      </c>
      <c r="D164" s="29"/>
      <c r="E164" s="132"/>
      <c r="F164" s="133"/>
    </row>
    <row r="165" spans="1:6" s="49" customFormat="1" ht="18" customHeight="1">
      <c r="A165" s="23">
        <v>152</v>
      </c>
      <c r="B165" s="48" t="s">
        <v>88</v>
      </c>
      <c r="C165" s="29">
        <v>3500</v>
      </c>
      <c r="D165" s="29"/>
      <c r="E165" s="132"/>
      <c r="F165" s="133"/>
    </row>
    <row r="166" spans="1:6" s="49" customFormat="1" ht="18" customHeight="1">
      <c r="A166" s="23">
        <v>153</v>
      </c>
      <c r="B166" s="48" t="s">
        <v>89</v>
      </c>
      <c r="C166" s="29">
        <v>300</v>
      </c>
      <c r="D166" s="29"/>
      <c r="E166" s="132"/>
      <c r="F166" s="133"/>
    </row>
    <row r="167" spans="1:6" s="49" customFormat="1" ht="18" customHeight="1">
      <c r="A167" s="23">
        <v>154</v>
      </c>
      <c r="B167" s="48" t="s">
        <v>64</v>
      </c>
      <c r="C167" s="29">
        <v>200</v>
      </c>
      <c r="D167" s="29"/>
      <c r="E167" s="132"/>
      <c r="F167" s="133"/>
    </row>
    <row r="168" spans="1:6" s="49" customFormat="1" ht="18" customHeight="1">
      <c r="A168" s="23">
        <v>155</v>
      </c>
      <c r="B168" s="48" t="s">
        <v>90</v>
      </c>
      <c r="C168" s="29">
        <v>200</v>
      </c>
      <c r="D168" s="29"/>
      <c r="E168" s="132"/>
      <c r="F168" s="133"/>
    </row>
    <row r="169" spans="1:6" s="49" customFormat="1" ht="18" customHeight="1">
      <c r="A169" s="23">
        <v>156</v>
      </c>
      <c r="B169" s="48" t="s">
        <v>124</v>
      </c>
      <c r="C169" s="50">
        <v>10000</v>
      </c>
      <c r="D169" s="29"/>
      <c r="E169" s="132"/>
      <c r="F169" s="133"/>
    </row>
    <row r="170" spans="1:6" s="49" customFormat="1" ht="18" customHeight="1">
      <c r="A170" s="23">
        <v>157</v>
      </c>
      <c r="B170" s="48" t="s">
        <v>57</v>
      </c>
      <c r="C170" s="29">
        <v>155100</v>
      </c>
      <c r="D170" s="29"/>
      <c r="E170" s="132"/>
      <c r="F170" s="133"/>
    </row>
    <row r="171" spans="1:6" s="49" customFormat="1" ht="18" customHeight="1">
      <c r="A171" s="23">
        <v>158</v>
      </c>
      <c r="B171" s="18" t="s">
        <v>148</v>
      </c>
      <c r="C171" s="29">
        <v>250</v>
      </c>
      <c r="D171" s="29"/>
      <c r="E171" s="132"/>
      <c r="F171" s="133"/>
    </row>
    <row r="172" spans="1:6" s="49" customFormat="1" ht="18" customHeight="1">
      <c r="A172" s="23">
        <v>159</v>
      </c>
      <c r="B172" s="18" t="s">
        <v>157</v>
      </c>
      <c r="C172" s="29">
        <v>300</v>
      </c>
      <c r="D172" s="29"/>
      <c r="E172" s="132"/>
      <c r="F172" s="133"/>
    </row>
    <row r="173" spans="1:6" s="49" customFormat="1" ht="18" customHeight="1">
      <c r="A173" s="23">
        <v>160</v>
      </c>
      <c r="B173" s="18" t="s">
        <v>147</v>
      </c>
      <c r="C173" s="29">
        <v>100</v>
      </c>
      <c r="D173" s="29"/>
      <c r="E173" s="132"/>
      <c r="F173" s="133"/>
    </row>
    <row r="174" spans="1:6" s="49" customFormat="1" ht="18" customHeight="1">
      <c r="A174" s="23">
        <v>161</v>
      </c>
      <c r="B174" s="18" t="s">
        <v>106</v>
      </c>
      <c r="C174" s="29">
        <v>800</v>
      </c>
      <c r="D174" s="29"/>
      <c r="E174" s="132"/>
      <c r="F174" s="133"/>
    </row>
    <row r="175" spans="1:6" s="49" customFormat="1" ht="18" customHeight="1">
      <c r="A175" s="23">
        <v>162</v>
      </c>
      <c r="B175" s="18" t="s">
        <v>159</v>
      </c>
      <c r="C175" s="29">
        <v>1000</v>
      </c>
      <c r="D175" s="29"/>
      <c r="E175" s="132"/>
      <c r="F175" s="133"/>
    </row>
    <row r="176" spans="1:6" s="49" customFormat="1" ht="18" customHeight="1">
      <c r="A176" s="23">
        <v>163</v>
      </c>
      <c r="B176" s="18" t="s">
        <v>158</v>
      </c>
      <c r="C176" s="29">
        <v>382.8</v>
      </c>
      <c r="D176" s="29"/>
      <c r="E176" s="132"/>
      <c r="F176" s="133"/>
    </row>
    <row r="177" spans="1:6" s="49" customFormat="1" ht="18" customHeight="1">
      <c r="A177" s="23">
        <v>164</v>
      </c>
      <c r="B177" s="18" t="s">
        <v>162</v>
      </c>
      <c r="C177" s="29">
        <v>1000</v>
      </c>
      <c r="D177" s="29"/>
      <c r="E177" s="132"/>
      <c r="F177" s="133"/>
    </row>
    <row r="178" spans="1:6" s="49" customFormat="1" ht="18" customHeight="1">
      <c r="A178" s="23">
        <v>165</v>
      </c>
      <c r="B178" s="18" t="s">
        <v>163</v>
      </c>
      <c r="C178" s="29">
        <v>3000</v>
      </c>
      <c r="D178" s="29"/>
      <c r="E178" s="132"/>
      <c r="F178" s="133"/>
    </row>
    <row r="179" spans="1:6" s="49" customFormat="1" ht="18" customHeight="1">
      <c r="A179" s="23">
        <v>166</v>
      </c>
      <c r="B179" s="18" t="s">
        <v>164</v>
      </c>
      <c r="C179" s="29">
        <v>1200</v>
      </c>
      <c r="D179" s="29"/>
      <c r="E179" s="132"/>
      <c r="F179" s="133"/>
    </row>
    <row r="180" spans="1:6" s="49" customFormat="1" ht="18" customHeight="1">
      <c r="A180" s="23">
        <v>167</v>
      </c>
      <c r="B180" s="18" t="s">
        <v>165</v>
      </c>
      <c r="C180" s="29">
        <v>25</v>
      </c>
      <c r="D180" s="29"/>
      <c r="E180" s="132"/>
      <c r="F180" s="133"/>
    </row>
    <row r="181" spans="1:9" s="49" customFormat="1" ht="18" customHeight="1">
      <c r="A181" s="23">
        <v>168</v>
      </c>
      <c r="B181" s="18" t="s">
        <v>168</v>
      </c>
      <c r="C181" s="29">
        <v>100</v>
      </c>
      <c r="D181" s="29"/>
      <c r="E181" s="132"/>
      <c r="F181" s="133"/>
      <c r="I181" s="53"/>
    </row>
    <row r="182" spans="1:6" s="49" customFormat="1" ht="18" customHeight="1">
      <c r="A182" s="23">
        <v>169</v>
      </c>
      <c r="B182" s="18" t="s">
        <v>167</v>
      </c>
      <c r="C182" s="29">
        <v>1000</v>
      </c>
      <c r="D182" s="29"/>
      <c r="E182" s="132"/>
      <c r="F182" s="133"/>
    </row>
    <row r="183" spans="1:6" s="49" customFormat="1" ht="18" customHeight="1">
      <c r="A183" s="23">
        <v>170</v>
      </c>
      <c r="B183" s="18" t="s">
        <v>175</v>
      </c>
      <c r="C183" s="29">
        <v>100</v>
      </c>
      <c r="D183" s="29"/>
      <c r="E183" s="132"/>
      <c r="F183" s="133"/>
    </row>
    <row r="184" spans="1:6" s="49" customFormat="1" ht="18" customHeight="1">
      <c r="A184" s="23">
        <v>171</v>
      </c>
      <c r="B184" s="18" t="s">
        <v>172</v>
      </c>
      <c r="C184" s="29">
        <v>50</v>
      </c>
      <c r="D184" s="29"/>
      <c r="E184" s="132"/>
      <c r="F184" s="133"/>
    </row>
    <row r="185" spans="1:6" s="49" customFormat="1" ht="18" customHeight="1">
      <c r="A185" s="23">
        <v>172</v>
      </c>
      <c r="B185" s="18" t="s">
        <v>178</v>
      </c>
      <c r="C185" s="29">
        <v>1000</v>
      </c>
      <c r="D185" s="29"/>
      <c r="E185" s="132"/>
      <c r="F185" s="133"/>
    </row>
    <row r="186" spans="1:6" s="49" customFormat="1" ht="18" customHeight="1">
      <c r="A186" s="23">
        <v>173</v>
      </c>
      <c r="B186" s="18" t="s">
        <v>169</v>
      </c>
      <c r="C186" s="29">
        <v>100</v>
      </c>
      <c r="D186" s="29"/>
      <c r="E186" s="132"/>
      <c r="F186" s="133"/>
    </row>
    <row r="187" spans="1:6" s="49" customFormat="1" ht="18" customHeight="1">
      <c r="A187" s="23">
        <v>174</v>
      </c>
      <c r="B187" s="26" t="s">
        <v>181</v>
      </c>
      <c r="C187" s="29">
        <v>6000</v>
      </c>
      <c r="D187" s="29"/>
      <c r="E187" s="132"/>
      <c r="F187" s="133"/>
    </row>
    <row r="188" spans="1:6" s="49" customFormat="1" ht="18" customHeight="1">
      <c r="A188" s="23">
        <v>175</v>
      </c>
      <c r="B188" s="18" t="s">
        <v>180</v>
      </c>
      <c r="C188" s="29">
        <v>300</v>
      </c>
      <c r="D188" s="29"/>
      <c r="E188" s="132"/>
      <c r="F188" s="133"/>
    </row>
    <row r="189" spans="1:6" s="49" customFormat="1" ht="18" customHeight="1">
      <c r="A189" s="23">
        <v>176</v>
      </c>
      <c r="B189" s="18" t="s">
        <v>177</v>
      </c>
      <c r="C189" s="29">
        <v>670</v>
      </c>
      <c r="D189" s="29"/>
      <c r="E189" s="132"/>
      <c r="F189" s="133"/>
    </row>
    <row r="190" spans="1:6" s="49" customFormat="1" ht="18" customHeight="1">
      <c r="A190" s="23">
        <v>177</v>
      </c>
      <c r="B190" s="18" t="s">
        <v>187</v>
      </c>
      <c r="C190" s="29">
        <v>1000</v>
      </c>
      <c r="D190" s="29"/>
      <c r="E190" s="132"/>
      <c r="F190" s="133"/>
    </row>
    <row r="191" spans="1:6" s="49" customFormat="1" ht="18" customHeight="1">
      <c r="A191" s="23">
        <v>178</v>
      </c>
      <c r="B191" s="18" t="s">
        <v>134</v>
      </c>
      <c r="C191" s="29">
        <v>1500</v>
      </c>
      <c r="D191" s="29">
        <v>200</v>
      </c>
      <c r="E191" s="132"/>
      <c r="F191" s="133"/>
    </row>
    <row r="192" spans="1:6" s="49" customFormat="1" ht="18" customHeight="1">
      <c r="A192" s="23">
        <v>179</v>
      </c>
      <c r="B192" s="18" t="s">
        <v>55</v>
      </c>
      <c r="C192" s="29">
        <v>3000</v>
      </c>
      <c r="D192" s="29">
        <v>1400</v>
      </c>
      <c r="E192" s="136"/>
      <c r="F192" s="137"/>
    </row>
    <row r="193" spans="1:6" s="49" customFormat="1" ht="18" customHeight="1">
      <c r="A193" s="23">
        <v>180</v>
      </c>
      <c r="B193" s="18" t="s">
        <v>192</v>
      </c>
      <c r="C193" s="29">
        <v>1000</v>
      </c>
      <c r="D193" s="29"/>
      <c r="E193" s="136"/>
      <c r="F193" s="137"/>
    </row>
    <row r="194" spans="1:6" s="49" customFormat="1" ht="18" customHeight="1">
      <c r="A194" s="23">
        <v>181</v>
      </c>
      <c r="B194" s="18" t="s">
        <v>197</v>
      </c>
      <c r="C194" s="29">
        <v>300</v>
      </c>
      <c r="D194" s="29"/>
      <c r="E194" s="54"/>
      <c r="F194" s="55"/>
    </row>
    <row r="195" spans="1:6" s="49" customFormat="1" ht="18" customHeight="1">
      <c r="A195" s="23">
        <v>182</v>
      </c>
      <c r="B195" s="18" t="s">
        <v>199</v>
      </c>
      <c r="C195" s="29">
        <v>0.03</v>
      </c>
      <c r="D195" s="29"/>
      <c r="E195" s="54"/>
      <c r="F195" s="55"/>
    </row>
    <row r="196" spans="1:6" s="49" customFormat="1" ht="18" customHeight="1">
      <c r="A196" s="23">
        <v>183</v>
      </c>
      <c r="B196" s="18" t="s">
        <v>200</v>
      </c>
      <c r="C196" s="29">
        <v>355</v>
      </c>
      <c r="D196" s="29"/>
      <c r="E196" s="54"/>
      <c r="F196" s="55"/>
    </row>
    <row r="197" spans="1:6" s="49" customFormat="1" ht="18" customHeight="1">
      <c r="A197" s="23">
        <v>184</v>
      </c>
      <c r="B197" s="18" t="s">
        <v>203</v>
      </c>
      <c r="C197" s="29">
        <v>1000</v>
      </c>
      <c r="D197" s="29"/>
      <c r="E197" s="54"/>
      <c r="F197" s="55"/>
    </row>
    <row r="198" spans="1:6" s="49" customFormat="1" ht="18" customHeight="1">
      <c r="A198" s="23">
        <v>185</v>
      </c>
      <c r="B198" s="18" t="s">
        <v>201</v>
      </c>
      <c r="C198" s="29">
        <v>500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207</v>
      </c>
      <c r="C199" s="29">
        <v>1000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208</v>
      </c>
      <c r="C200" s="29">
        <v>80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214</v>
      </c>
      <c r="C201" s="29">
        <v>2000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215</v>
      </c>
      <c r="C202" s="29">
        <v>558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216</v>
      </c>
      <c r="C203" s="29">
        <v>10000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217</v>
      </c>
      <c r="C204" s="29">
        <v>5000</v>
      </c>
      <c r="D204" s="29"/>
      <c r="E204" s="54"/>
      <c r="F204" s="55"/>
    </row>
    <row r="205" spans="1:6" s="49" customFormat="1" ht="18" customHeight="1">
      <c r="A205" s="23">
        <v>192</v>
      </c>
      <c r="B205" s="18" t="s">
        <v>221</v>
      </c>
      <c r="C205" s="29">
        <v>12000</v>
      </c>
      <c r="D205" s="29"/>
      <c r="E205" s="54"/>
      <c r="F205" s="55"/>
    </row>
    <row r="206" spans="1:6" s="49" customFormat="1" ht="18" customHeight="1">
      <c r="A206" s="23">
        <v>193</v>
      </c>
      <c r="B206" s="18" t="s">
        <v>47</v>
      </c>
      <c r="C206" s="29">
        <v>3000</v>
      </c>
      <c r="D206" s="29">
        <v>2000</v>
      </c>
      <c r="E206" s="54"/>
      <c r="F206" s="55"/>
    </row>
    <row r="207" spans="1:6" s="49" customFormat="1" ht="18" customHeight="1">
      <c r="A207" s="23">
        <v>194</v>
      </c>
      <c r="B207" s="18" t="s">
        <v>222</v>
      </c>
      <c r="C207" s="29">
        <v>2000</v>
      </c>
      <c r="D207" s="29"/>
      <c r="E207" s="54"/>
      <c r="F207" s="55"/>
    </row>
    <row r="208" spans="1:6" s="49" customFormat="1" ht="18" customHeight="1">
      <c r="A208" s="23">
        <v>195</v>
      </c>
      <c r="B208" s="87" t="s">
        <v>269</v>
      </c>
      <c r="C208" s="29">
        <v>7000</v>
      </c>
      <c r="D208" s="29"/>
      <c r="E208" s="54"/>
      <c r="F208" s="55"/>
    </row>
    <row r="209" spans="1:6" s="49" customFormat="1" ht="18" customHeight="1">
      <c r="A209" s="23">
        <v>196</v>
      </c>
      <c r="B209" s="87" t="s">
        <v>271</v>
      </c>
      <c r="C209" s="29">
        <v>800</v>
      </c>
      <c r="D209" s="29"/>
      <c r="E209" s="54"/>
      <c r="F209" s="55"/>
    </row>
    <row r="210" spans="1:6" s="49" customFormat="1" ht="18" customHeight="1">
      <c r="A210" s="23">
        <v>197</v>
      </c>
      <c r="B210" s="18" t="s">
        <v>276</v>
      </c>
      <c r="C210" s="29">
        <v>110</v>
      </c>
      <c r="D210" s="29"/>
      <c r="E210" s="54"/>
      <c r="F210" s="55"/>
    </row>
    <row r="211" spans="1:6" s="49" customFormat="1" ht="18" customHeight="1">
      <c r="A211" s="23">
        <v>198</v>
      </c>
      <c r="B211" s="18" t="s">
        <v>277</v>
      </c>
      <c r="C211" s="29">
        <v>1624.22</v>
      </c>
      <c r="D211" s="29"/>
      <c r="E211" s="54"/>
      <c r="F211" s="55"/>
    </row>
    <row r="212" spans="1:6" s="49" customFormat="1" ht="18" customHeight="1">
      <c r="A212" s="23">
        <v>199</v>
      </c>
      <c r="B212" s="18" t="s">
        <v>278</v>
      </c>
      <c r="C212" s="29">
        <v>10000</v>
      </c>
      <c r="D212" s="29"/>
      <c r="E212" s="54"/>
      <c r="F212" s="55"/>
    </row>
    <row r="213" spans="1:6" s="49" customFormat="1" ht="18" customHeight="1">
      <c r="A213" s="23">
        <v>200</v>
      </c>
      <c r="B213" s="87" t="s">
        <v>270</v>
      </c>
      <c r="C213" s="29">
        <v>1200</v>
      </c>
      <c r="D213" s="29"/>
      <c r="E213" s="54"/>
      <c r="F213" s="55"/>
    </row>
    <row r="214" spans="1:6" s="49" customFormat="1" ht="18" customHeight="1">
      <c r="A214" s="23">
        <v>201</v>
      </c>
      <c r="B214" s="18" t="s">
        <v>225</v>
      </c>
      <c r="C214" s="29">
        <v>1784</v>
      </c>
      <c r="D214" s="29">
        <v>2753</v>
      </c>
      <c r="E214" s="54"/>
      <c r="F214" s="55"/>
    </row>
    <row r="215" spans="1:6" s="43" customFormat="1" ht="18" customHeight="1">
      <c r="A215" s="23">
        <v>202</v>
      </c>
      <c r="B215" s="95" t="s">
        <v>297</v>
      </c>
      <c r="C215" s="29">
        <v>1000</v>
      </c>
      <c r="D215" s="29"/>
      <c r="E215" s="54"/>
      <c r="F215" s="55"/>
    </row>
    <row r="216" spans="1:6" s="43" customFormat="1" ht="18" customHeight="1">
      <c r="A216" s="23">
        <v>203</v>
      </c>
      <c r="B216" s="98" t="s">
        <v>302</v>
      </c>
      <c r="C216" s="29">
        <v>180</v>
      </c>
      <c r="D216" s="29"/>
      <c r="E216" s="54"/>
      <c r="F216" s="55"/>
    </row>
    <row r="217" spans="1:6" s="43" customFormat="1" ht="18" customHeight="1">
      <c r="A217" s="23">
        <v>204</v>
      </c>
      <c r="B217" s="18" t="s">
        <v>305</v>
      </c>
      <c r="C217" s="29">
        <v>1000</v>
      </c>
      <c r="D217" s="29"/>
      <c r="E217" s="54"/>
      <c r="F217" s="55"/>
    </row>
    <row r="218" spans="1:6" s="43" customFormat="1" ht="18" customHeight="1">
      <c r="A218" s="23">
        <v>205</v>
      </c>
      <c r="B218" s="18" t="s">
        <v>309</v>
      </c>
      <c r="C218" s="29">
        <v>4000</v>
      </c>
      <c r="D218" s="29"/>
      <c r="E218" s="54"/>
      <c r="F218" s="55"/>
    </row>
    <row r="219" spans="1:6" s="43" customFormat="1" ht="18" customHeight="1">
      <c r="A219" s="23">
        <v>206</v>
      </c>
      <c r="B219" s="18" t="s">
        <v>310</v>
      </c>
      <c r="C219" s="29">
        <v>200</v>
      </c>
      <c r="D219" s="29"/>
      <c r="E219" s="54"/>
      <c r="F219" s="55"/>
    </row>
    <row r="220" spans="1:6" s="43" customFormat="1" ht="18" customHeight="1">
      <c r="A220" s="23">
        <v>207</v>
      </c>
      <c r="B220" s="18" t="s">
        <v>311</v>
      </c>
      <c r="C220" s="29">
        <v>72</v>
      </c>
      <c r="D220" s="29"/>
      <c r="E220" s="54"/>
      <c r="F220" s="55"/>
    </row>
    <row r="221" spans="1:6" s="43" customFormat="1" ht="18" customHeight="1">
      <c r="A221" s="23">
        <v>208</v>
      </c>
      <c r="B221" s="18" t="s">
        <v>62</v>
      </c>
      <c r="C221" s="29">
        <v>3000</v>
      </c>
      <c r="D221" s="29">
        <v>3000</v>
      </c>
      <c r="E221" s="54"/>
      <c r="F221" s="55"/>
    </row>
    <row r="222" spans="1:6" s="43" customFormat="1" ht="18" customHeight="1">
      <c r="A222" s="23">
        <v>209</v>
      </c>
      <c r="B222" s="18" t="s">
        <v>319</v>
      </c>
      <c r="C222" s="29"/>
      <c r="D222" s="29">
        <v>50</v>
      </c>
      <c r="E222" s="54"/>
      <c r="F222" s="55"/>
    </row>
    <row r="223" spans="1:6" s="43" customFormat="1" ht="18" customHeight="1">
      <c r="A223" s="23">
        <v>210</v>
      </c>
      <c r="B223" s="18" t="s">
        <v>320</v>
      </c>
      <c r="C223" s="29"/>
      <c r="D223" s="29">
        <v>2016</v>
      </c>
      <c r="E223" s="54"/>
      <c r="F223" s="55"/>
    </row>
    <row r="224" spans="1:6" s="43" customFormat="1" ht="18" customHeight="1">
      <c r="A224" s="23">
        <v>211</v>
      </c>
      <c r="B224" s="18" t="s">
        <v>321</v>
      </c>
      <c r="C224" s="29"/>
      <c r="D224" s="29">
        <v>61530</v>
      </c>
      <c r="E224" s="54"/>
      <c r="F224" s="55"/>
    </row>
    <row r="225" spans="1:6" s="43" customFormat="1" ht="18" customHeight="1">
      <c r="A225" s="23">
        <v>212</v>
      </c>
      <c r="B225" s="18" t="s">
        <v>327</v>
      </c>
      <c r="C225" s="29"/>
      <c r="D225" s="29">
        <v>20000</v>
      </c>
      <c r="E225" s="54"/>
      <c r="F225" s="55"/>
    </row>
    <row r="226" spans="1:6" s="43" customFormat="1" ht="18" customHeight="1">
      <c r="A226" s="23">
        <v>213</v>
      </c>
      <c r="B226" s="18" t="s">
        <v>328</v>
      </c>
      <c r="C226" s="29"/>
      <c r="D226" s="29">
        <v>100</v>
      </c>
      <c r="E226" s="54"/>
      <c r="F226" s="55"/>
    </row>
    <row r="227" spans="1:6" s="43" customFormat="1" ht="18" customHeight="1">
      <c r="A227" s="23">
        <v>214</v>
      </c>
      <c r="B227" s="18" t="s">
        <v>348</v>
      </c>
      <c r="C227" s="29"/>
      <c r="D227" s="29">
        <v>520.7</v>
      </c>
      <c r="E227" s="54"/>
      <c r="F227" s="55"/>
    </row>
    <row r="228" spans="1:6" s="43" customFormat="1" ht="18" customHeight="1">
      <c r="A228" s="23">
        <v>215</v>
      </c>
      <c r="B228" s="18" t="s">
        <v>349</v>
      </c>
      <c r="C228" s="29"/>
      <c r="D228" s="29">
        <v>450</v>
      </c>
      <c r="E228" s="54"/>
      <c r="F228" s="55"/>
    </row>
    <row r="229" spans="1:6" s="43" customFormat="1" ht="18" customHeight="1">
      <c r="A229" s="23">
        <v>216</v>
      </c>
      <c r="B229" s="18" t="s">
        <v>350</v>
      </c>
      <c r="C229" s="29"/>
      <c r="D229" s="29">
        <v>350</v>
      </c>
      <c r="E229" s="54"/>
      <c r="F229" s="55"/>
    </row>
    <row r="230" spans="1:6" s="43" customFormat="1" ht="18" customHeight="1">
      <c r="A230" s="23">
        <v>217</v>
      </c>
      <c r="B230" s="18" t="s">
        <v>343</v>
      </c>
      <c r="C230" s="29"/>
      <c r="D230" s="29">
        <v>50000</v>
      </c>
      <c r="E230" s="54"/>
      <c r="F230" s="55"/>
    </row>
    <row r="231" spans="1:6" s="43" customFormat="1" ht="18" customHeight="1">
      <c r="A231" s="23">
        <v>218</v>
      </c>
      <c r="B231" s="18" t="s">
        <v>377</v>
      </c>
      <c r="C231" s="29"/>
      <c r="D231" s="29">
        <v>0.01</v>
      </c>
      <c r="E231" s="54"/>
      <c r="F231" s="55"/>
    </row>
    <row r="232" spans="1:6" s="43" customFormat="1" ht="18" customHeight="1">
      <c r="A232" s="23">
        <v>219</v>
      </c>
      <c r="B232" s="18" t="s">
        <v>379</v>
      </c>
      <c r="C232" s="29"/>
      <c r="D232" s="29">
        <v>500</v>
      </c>
      <c r="E232" s="54"/>
      <c r="F232" s="55"/>
    </row>
    <row r="233" spans="1:7" ht="18" customHeight="1">
      <c r="A233" s="23"/>
      <c r="B233" s="40" t="s">
        <v>44</v>
      </c>
      <c r="C233" s="41">
        <f>SUM(C154:C200)</f>
        <v>271462.2</v>
      </c>
      <c r="D233" s="42">
        <f>SUM(D155:D232)</f>
        <v>162894.18</v>
      </c>
      <c r="E233" s="132" t="s">
        <v>11</v>
      </c>
      <c r="F233" s="133"/>
      <c r="G233" s="24"/>
    </row>
    <row r="234" spans="1:6" ht="11.25">
      <c r="A234" s="23"/>
      <c r="B234" s="40" t="s">
        <v>46</v>
      </c>
      <c r="C234" s="17">
        <f>C19+C21+C26+C50+C142+C150+C153+C233</f>
        <v>701565.1000000001</v>
      </c>
      <c r="D234" s="17">
        <f>D19+D26+D21+D142+D150+D233+D153+D50+D46</f>
        <v>192002.28</v>
      </c>
      <c r="E234" s="132"/>
      <c r="F234" s="133"/>
    </row>
    <row r="235" spans="1:6" ht="11.25">
      <c r="A235" s="6"/>
      <c r="B235" s="1" t="s">
        <v>32</v>
      </c>
      <c r="C235" s="6"/>
      <c r="D235" s="6"/>
      <c r="E235" s="6"/>
      <c r="F235" s="1" t="s">
        <v>202</v>
      </c>
    </row>
    <row r="237" ht="18" customHeight="1"/>
    <row r="238" ht="18" customHeight="1"/>
    <row r="239" spans="4:5" ht="18" customHeight="1">
      <c r="D239" s="21" t="s">
        <v>39</v>
      </c>
      <c r="E239" s="21"/>
    </row>
    <row r="240" spans="1:6" ht="18" customHeight="1">
      <c r="A240" s="56"/>
      <c r="B240" s="33" t="s">
        <v>22</v>
      </c>
      <c r="C240" s="33" t="s">
        <v>23</v>
      </c>
      <c r="D240" s="33" t="s">
        <v>24</v>
      </c>
      <c r="E240" s="33" t="s">
        <v>194</v>
      </c>
      <c r="F240" s="33" t="s">
        <v>25</v>
      </c>
    </row>
    <row r="241" spans="1:6" ht="18" customHeight="1">
      <c r="A241" s="56"/>
      <c r="B241" s="22"/>
      <c r="C241" s="25"/>
      <c r="D241" s="57"/>
      <c r="E241" s="57"/>
      <c r="F241" s="34"/>
    </row>
    <row r="242" spans="1:6" ht="18" customHeight="1">
      <c r="A242" s="56"/>
      <c r="B242" s="33" t="s">
        <v>26</v>
      </c>
      <c r="C242" s="35"/>
      <c r="D242" s="35"/>
      <c r="E242" s="35"/>
      <c r="F242" s="36">
        <f>SUM(F241:F241)</f>
        <v>0</v>
      </c>
    </row>
    <row r="243" spans="1:6" ht="18" customHeight="1">
      <c r="A243" s="9"/>
      <c r="B243" s="30"/>
      <c r="C243" s="30"/>
      <c r="D243" s="31"/>
      <c r="E243" s="31"/>
      <c r="F243" s="32"/>
    </row>
    <row r="244" spans="1:6" ht="11.25">
      <c r="A244" s="5"/>
      <c r="B244" s="8"/>
      <c r="C244" s="5"/>
      <c r="D244" s="5"/>
      <c r="E244" s="5"/>
      <c r="F244" s="5"/>
    </row>
    <row r="245" spans="1:6" ht="11.25">
      <c r="A245" s="5"/>
      <c r="B245" s="58" t="s">
        <v>34</v>
      </c>
      <c r="C245" s="28">
        <f>D234</f>
        <v>192002.28</v>
      </c>
      <c r="D245" s="19"/>
      <c r="E245" s="19"/>
      <c r="F245" s="19"/>
    </row>
    <row r="246" spans="1:6" ht="15.75" customHeight="1">
      <c r="A246" s="5"/>
      <c r="B246" s="59"/>
      <c r="C246" s="60"/>
      <c r="D246" s="20"/>
      <c r="E246" s="20"/>
      <c r="F246" s="20"/>
    </row>
    <row r="247" ht="15.75" customHeight="1"/>
    <row r="248" spans="2:6" ht="15.75" customHeight="1">
      <c r="B248" s="61"/>
      <c r="C248" s="61"/>
      <c r="D248" s="62"/>
      <c r="E248" s="62"/>
      <c r="F248" s="61"/>
    </row>
    <row r="249" spans="1:6" ht="15.75" customHeight="1">
      <c r="A249" s="6"/>
      <c r="B249" s="63"/>
      <c r="C249" s="63"/>
      <c r="D249" s="63"/>
      <c r="E249" s="63"/>
      <c r="F249" s="63"/>
    </row>
    <row r="250" ht="15.75" customHeight="1">
      <c r="B250" s="52"/>
    </row>
    <row r="251" spans="1:6" s="64" customFormat="1" ht="15.75" customHeight="1">
      <c r="A251" s="2"/>
      <c r="B251" s="49"/>
      <c r="C251" s="2"/>
      <c r="D251" s="4"/>
      <c r="E251" s="4"/>
      <c r="F251" s="2"/>
    </row>
    <row r="252" spans="1:6" s="64" customFormat="1" ht="15.75" customHeight="1">
      <c r="A252" s="2"/>
      <c r="B252" s="2"/>
      <c r="C252" s="2"/>
      <c r="D252" s="4"/>
      <c r="E252" s="4"/>
      <c r="F252" s="2"/>
    </row>
    <row r="253" spans="1:6" s="64" customFormat="1" ht="18.75" customHeight="1">
      <c r="A253" s="2"/>
      <c r="B253" s="2"/>
      <c r="C253" s="2"/>
      <c r="D253" s="4"/>
      <c r="E253" s="4"/>
      <c r="F253" s="2"/>
    </row>
    <row r="254" s="64" customFormat="1" ht="18.75" customHeight="1"/>
    <row r="255" spans="1:6" ht="11.25">
      <c r="A255" s="64"/>
      <c r="B255" s="64"/>
      <c r="C255" s="64"/>
      <c r="D255" s="64"/>
      <c r="E255" s="64"/>
      <c r="F255" s="64"/>
    </row>
    <row r="256" spans="1:6" ht="11.25">
      <c r="A256" s="64"/>
      <c r="B256" s="64"/>
      <c r="C256" s="64"/>
      <c r="D256" s="64"/>
      <c r="E256" s="64"/>
      <c r="F256" s="64"/>
    </row>
    <row r="257" spans="1:6" ht="11.25">
      <c r="A257" s="5"/>
      <c r="B257" s="65"/>
      <c r="C257" s="65"/>
      <c r="D257" s="65"/>
      <c r="E257" s="65"/>
      <c r="F257" s="65"/>
    </row>
    <row r="258" ht="11.25">
      <c r="F258" s="37"/>
    </row>
    <row r="259" ht="11.25">
      <c r="F259" s="37"/>
    </row>
    <row r="260" ht="11.25">
      <c r="F260" s="37"/>
    </row>
    <row r="261" ht="11.25">
      <c r="F261" s="37"/>
    </row>
    <row r="262" ht="11.25">
      <c r="F262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9:F19"/>
    <mergeCell ref="E20:F20"/>
    <mergeCell ref="E21:F21"/>
    <mergeCell ref="E24:F24"/>
    <mergeCell ref="E25:F25"/>
    <mergeCell ref="E26:F26"/>
    <mergeCell ref="E47:F47"/>
    <mergeCell ref="E48:F48"/>
    <mergeCell ref="E50:F50"/>
    <mergeCell ref="E51:F51"/>
    <mergeCell ref="E52:F52"/>
    <mergeCell ref="E46:F46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233:F233"/>
    <mergeCell ref="E234:F234"/>
    <mergeCell ref="E192:F192"/>
    <mergeCell ref="E193:F193"/>
    <mergeCell ref="E145:F145"/>
    <mergeCell ref="E5:F5"/>
    <mergeCell ref="E6:F6"/>
    <mergeCell ref="E142:F142"/>
    <mergeCell ref="E143:F143"/>
    <mergeCell ref="E144:F144"/>
    <mergeCell ref="E129:F129"/>
    <mergeCell ref="E130:F130"/>
    <mergeCell ref="E123:F123"/>
    <mergeCell ref="E124:F124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331</v>
      </c>
      <c r="B1" t="s">
        <v>332</v>
      </c>
    </row>
    <row r="2" spans="1:2" ht="14.25">
      <c r="A2" t="s">
        <v>329</v>
      </c>
      <c r="B2" t="s">
        <v>333</v>
      </c>
    </row>
    <row r="3" spans="1:2" ht="14.25">
      <c r="A3" t="s">
        <v>334</v>
      </c>
      <c r="B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2016-12-15T07:35:22Z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